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ternational\OSA\Faculty-Led Programs\Faculty-led Proposals\"/>
    </mc:Choice>
  </mc:AlternateContent>
  <xr:revisionPtr revIDLastSave="0" documentId="13_ncr:1_{2BA4078B-98C4-4573-926F-ABC29C93B75F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1. Program Info" sheetId="3" r:id="rId1"/>
    <sheet name="2. Individual Student Fees" sheetId="1" r:id="rId2"/>
    <sheet name="3. Shared Group Expenses" sheetId="7" r:id="rId3"/>
    <sheet name="4. Director Fees" sheetId="4" r:id="rId4"/>
    <sheet name="5. International Airfare" sheetId="5" r:id="rId5"/>
    <sheet name="6. Payment Breakdown" sheetId="6" r:id="rId6"/>
  </sheets>
  <definedNames>
    <definedName name="Number_of_Students">#REF!</definedName>
    <definedName name="Total" localSheetId="1">'1. Program Info'!A24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9" i="1" l="1"/>
  <c r="D31" i="1"/>
  <c r="I42" i="1"/>
  <c r="I35" i="1"/>
  <c r="I28" i="1"/>
  <c r="I21" i="1"/>
  <c r="I14" i="1"/>
  <c r="I7" i="1"/>
  <c r="C27" i="5"/>
  <c r="D27" i="5" s="1"/>
  <c r="C27" i="3" s="1"/>
  <c r="B11" i="6"/>
  <c r="B12" i="6" l="1"/>
  <c r="B13" i="6" s="1"/>
  <c r="E9" i="6" s="1"/>
  <c r="E16" i="6" s="1"/>
  <c r="F23" i="6"/>
  <c r="C22" i="3"/>
  <c r="D17" i="5"/>
  <c r="B14" i="4" s="1"/>
  <c r="F24" i="6" l="1"/>
  <c r="G24" i="6" s="1"/>
  <c r="G23" i="6"/>
  <c r="B14" i="6"/>
  <c r="C24" i="3"/>
  <c r="B6" i="7"/>
  <c r="C17" i="7" s="1"/>
  <c r="D17" i="7" s="1"/>
  <c r="C16" i="7" l="1"/>
  <c r="D16" i="7" s="1"/>
  <c r="C11" i="7"/>
  <c r="D11" i="7" s="1"/>
  <c r="C10" i="7"/>
  <c r="D10" i="7" s="1"/>
  <c r="C27" i="7"/>
  <c r="C24" i="7"/>
  <c r="C19" i="7"/>
  <c r="C29" i="7"/>
  <c r="C23" i="7"/>
  <c r="C18" i="7"/>
  <c r="C28" i="7"/>
  <c r="C25" i="7"/>
  <c r="C22" i="7"/>
  <c r="C26" i="7"/>
  <c r="C30" i="7"/>
  <c r="C33" i="7"/>
  <c r="C36" i="7"/>
  <c r="C9" i="7"/>
  <c r="C34" i="7"/>
  <c r="C15" i="7"/>
  <c r="C12" i="7"/>
  <c r="C35" i="7"/>
  <c r="D36" i="7" l="1"/>
  <c r="D9" i="7" l="1"/>
  <c r="D12" i="7"/>
  <c r="D33" i="7"/>
  <c r="D35" i="7"/>
  <c r="D34" i="7"/>
  <c r="B7" i="4" l="1"/>
  <c r="D12" i="1"/>
  <c r="D9" i="1"/>
  <c r="K46" i="4" l="1"/>
  <c r="L46" i="4" s="1"/>
  <c r="K36" i="4"/>
  <c r="L36" i="4" s="1"/>
  <c r="K38" i="4"/>
  <c r="L38" i="4" s="1"/>
  <c r="K37" i="4"/>
  <c r="L37" i="4" s="1"/>
  <c r="K45" i="4"/>
  <c r="L45" i="4" s="1"/>
  <c r="K35" i="4"/>
  <c r="L35" i="4" s="1"/>
  <c r="K44" i="4"/>
  <c r="L44" i="4" s="1"/>
  <c r="K43" i="4"/>
  <c r="L43" i="4" s="1"/>
  <c r="K39" i="4"/>
  <c r="L39" i="4" s="1"/>
  <c r="K48" i="4"/>
  <c r="L48" i="4" s="1"/>
  <c r="K47" i="4"/>
  <c r="L47" i="4" s="1"/>
  <c r="K40" i="4"/>
  <c r="L40" i="4" s="1"/>
  <c r="K29" i="4"/>
  <c r="L29" i="4" s="1"/>
  <c r="K19" i="4"/>
  <c r="L19" i="4" s="1"/>
  <c r="K28" i="4"/>
  <c r="L28" i="4" s="1"/>
  <c r="K27" i="4"/>
  <c r="L27" i="4" s="1"/>
  <c r="K22" i="4"/>
  <c r="L22" i="4" s="1"/>
  <c r="K24" i="4"/>
  <c r="L24" i="4" s="1"/>
  <c r="K23" i="4"/>
  <c r="L23" i="4" s="1"/>
  <c r="K31" i="4"/>
  <c r="L31" i="4" s="1"/>
  <c r="K21" i="4"/>
  <c r="L21" i="4" s="1"/>
  <c r="K32" i="4"/>
  <c r="L32" i="4" s="1"/>
  <c r="K30" i="4"/>
  <c r="L30" i="4" s="1"/>
  <c r="K20" i="4"/>
  <c r="L20" i="4" s="1"/>
  <c r="K14" i="4"/>
  <c r="L14" i="4" s="1"/>
  <c r="K4" i="4"/>
  <c r="L4" i="4" s="1"/>
  <c r="K13" i="4"/>
  <c r="L13" i="4" s="1"/>
  <c r="C10" i="4"/>
  <c r="D10" i="4" s="1"/>
  <c r="K12" i="4"/>
  <c r="L12" i="4" s="1"/>
  <c r="K3" i="4"/>
  <c r="L3" i="4" s="1"/>
  <c r="K11" i="4"/>
  <c r="L11" i="4" s="1"/>
  <c r="K8" i="4"/>
  <c r="L8" i="4" s="1"/>
  <c r="K7" i="4"/>
  <c r="L7" i="4" s="1"/>
  <c r="K16" i="4"/>
  <c r="L16" i="4" s="1"/>
  <c r="K6" i="4"/>
  <c r="L6" i="4" s="1"/>
  <c r="K15" i="4"/>
  <c r="L15" i="4" s="1"/>
  <c r="K5" i="4"/>
  <c r="L5" i="4" s="1"/>
  <c r="C23" i="3"/>
  <c r="C30" i="4"/>
  <c r="D30" i="4" s="1"/>
  <c r="D30" i="7"/>
  <c r="D26" i="7"/>
  <c r="D22" i="7"/>
  <c r="D24" i="7"/>
  <c r="D27" i="7"/>
  <c r="D18" i="7"/>
  <c r="D29" i="7"/>
  <c r="D25" i="7"/>
  <c r="D15" i="7"/>
  <c r="D28" i="7"/>
  <c r="D19" i="7"/>
  <c r="D23" i="7"/>
  <c r="C35" i="4"/>
  <c r="D35" i="4" s="1"/>
  <c r="C17" i="4"/>
  <c r="D17" i="4" s="1"/>
  <c r="C39" i="4"/>
  <c r="D39" i="4" s="1"/>
  <c r="C27" i="4"/>
  <c r="D27" i="4" s="1"/>
  <c r="C33" i="4"/>
  <c r="D33" i="4" s="1"/>
  <c r="C15" i="4"/>
  <c r="D15" i="4" s="1"/>
  <c r="C43" i="4"/>
  <c r="D43" i="4" s="1"/>
  <c r="C25" i="4"/>
  <c r="D25" i="4" s="1"/>
  <c r="C31" i="4"/>
  <c r="D31" i="4" s="1"/>
  <c r="C41" i="4"/>
  <c r="D41" i="4" s="1"/>
  <c r="C23" i="4"/>
  <c r="D23" i="4" s="1"/>
  <c r="C19" i="4"/>
  <c r="D19" i="4" s="1"/>
  <c r="C42" i="4"/>
  <c r="D42" i="4" s="1"/>
  <c r="C40" i="4"/>
  <c r="D40" i="4" s="1"/>
  <c r="C38" i="4"/>
  <c r="D38" i="4" s="1"/>
  <c r="C26" i="4"/>
  <c r="D26" i="4" s="1"/>
  <c r="C24" i="4"/>
  <c r="D24" i="4" s="1"/>
  <c r="C22" i="4"/>
  <c r="D22" i="4" s="1"/>
  <c r="C34" i="4"/>
  <c r="D34" i="4" s="1"/>
  <c r="C32" i="4"/>
  <c r="D32" i="4" s="1"/>
  <c r="C18" i="4"/>
  <c r="D18" i="4" s="1"/>
  <c r="C16" i="4"/>
  <c r="D16" i="4" s="1"/>
  <c r="C14" i="4"/>
  <c r="D14" i="4" s="1"/>
  <c r="C11" i="4"/>
  <c r="D11" i="4" s="1"/>
  <c r="D45" i="4" l="1"/>
  <c r="C26" i="3" s="1"/>
  <c r="D38" i="7"/>
  <c r="C25" i="3" s="1"/>
  <c r="C29" i="3" l="1"/>
  <c r="C31" i="3" s="1"/>
</calcChain>
</file>

<file path=xl/sharedStrings.xml><?xml version="1.0" encoding="utf-8"?>
<sst xmlns="http://schemas.openxmlformats.org/spreadsheetml/2006/main" count="381" uniqueCount="191">
  <si>
    <t>Credit hours</t>
  </si>
  <si>
    <t>Total</t>
  </si>
  <si>
    <t>Taxi</t>
  </si>
  <si>
    <t>Train</t>
  </si>
  <si>
    <t>TUITION</t>
  </si>
  <si>
    <t>FOOD</t>
  </si>
  <si>
    <t>EXCURSION 1</t>
  </si>
  <si>
    <t>EXCURSION 2</t>
  </si>
  <si>
    <t>EXCURSION 3</t>
  </si>
  <si>
    <t>EXCURSION 4</t>
  </si>
  <si>
    <t>EXCURSION 5</t>
  </si>
  <si>
    <t>Speakers (Honoraria)</t>
  </si>
  <si>
    <t>Translators</t>
  </si>
  <si>
    <t>Copying</t>
  </si>
  <si>
    <t>Postage</t>
  </si>
  <si>
    <t>Books</t>
  </si>
  <si>
    <t>Office supplies</t>
  </si>
  <si>
    <t>Instructional materials</t>
  </si>
  <si>
    <t>Airfare</t>
  </si>
  <si>
    <t>Facility rental 1</t>
  </si>
  <si>
    <t>Program Name:</t>
  </si>
  <si>
    <t>Location(s):</t>
  </si>
  <si>
    <t>NOTES:</t>
  </si>
  <si>
    <t>Number of Nights</t>
  </si>
  <si>
    <t>LOCAL TRAVEL in BASE CITY</t>
  </si>
  <si>
    <t>Overall Cost</t>
  </si>
  <si>
    <t>Number of Students</t>
  </si>
  <si>
    <t>Director Fees</t>
  </si>
  <si>
    <t xml:space="preserve">Additional Director/GA/Other </t>
  </si>
  <si>
    <t>Cost</t>
  </si>
  <si>
    <t>PERSONNEL SERVICES</t>
  </si>
  <si>
    <t>TOTAL DIRECTOR FEES PER STUDENT</t>
  </si>
  <si>
    <t>MATERIALS</t>
  </si>
  <si>
    <t>Other:</t>
  </si>
  <si>
    <t>OTHER (please list)</t>
  </si>
  <si>
    <t xml:space="preserve">Other: </t>
  </si>
  <si>
    <t>Meals in Base City</t>
  </si>
  <si>
    <t>Entrance Fees in Base City</t>
  </si>
  <si>
    <r>
      <t xml:space="preserve">International Travel </t>
    </r>
    <r>
      <rPr>
        <b/>
        <sz val="8"/>
        <color theme="1"/>
        <rFont val="Calibri"/>
        <family val="2"/>
        <scheme val="minor"/>
      </rPr>
      <t>(from tab 5)</t>
    </r>
  </si>
  <si>
    <t xml:space="preserve">Total </t>
  </si>
  <si>
    <t>Local Travel in Base City</t>
  </si>
  <si>
    <t>Entrance Fees</t>
  </si>
  <si>
    <t xml:space="preserve">Entrance Fees  </t>
  </si>
  <si>
    <t xml:space="preserve">Meals </t>
  </si>
  <si>
    <t xml:space="preserve">Local Travel </t>
  </si>
  <si>
    <t>TOTAL STUDENT EXCURSION FEES PER STUDENT</t>
  </si>
  <si>
    <t xml:space="preserve">Group Meals </t>
  </si>
  <si>
    <t>Accomodations</t>
  </si>
  <si>
    <t xml:space="preserve">LODGING </t>
  </si>
  <si>
    <t>International Airfare</t>
  </si>
  <si>
    <t>International Arrival City:</t>
  </si>
  <si>
    <t>International Departure City:</t>
  </si>
  <si>
    <t>International Departure Date:</t>
  </si>
  <si>
    <t>$/Night per Student</t>
  </si>
  <si>
    <t>$/Credit Hour</t>
  </si>
  <si>
    <t>Group Meals</t>
  </si>
  <si>
    <t>Estimated # of Students</t>
  </si>
  <si>
    <t>ADVERTISED PROGRAM COST PER STUDENT</t>
  </si>
  <si>
    <t>Payment Breakdown</t>
  </si>
  <si>
    <t>Program Charges</t>
  </si>
  <si>
    <t>Program Transfers</t>
  </si>
  <si>
    <t>Dept. Banner #:</t>
  </si>
  <si>
    <t>Date Transferred</t>
  </si>
  <si>
    <t>FACULTY DIRECTOR(S) INTERNATIONAL TRAVEL</t>
  </si>
  <si>
    <t>STUDENT INTERNATIONAL TRAVEL</t>
  </si>
  <si>
    <t>Overall Budgeted Cost</t>
  </si>
  <si>
    <t>Local Cell Phone Rental</t>
  </si>
  <si>
    <t xml:space="preserve">Facility rental 2 </t>
  </si>
  <si>
    <t xml:space="preserve">This is where the Program Fees will be transferred.  </t>
  </si>
  <si>
    <t>Excursion Location</t>
  </si>
  <si>
    <t>name</t>
  </si>
  <si>
    <t>email</t>
  </si>
  <si>
    <t>Business Manager</t>
  </si>
  <si>
    <t>Please list all cities and countries that will be visited.</t>
  </si>
  <si>
    <t xml:space="preserve">*** Departments are responsible for booking Faculty Director airfare, and completing MSU International Travel paperwork.  If </t>
  </si>
  <si>
    <t>Program Name</t>
  </si>
  <si>
    <t>Accommodations</t>
  </si>
  <si>
    <t>Accommodations in Base City</t>
  </si>
  <si>
    <t># of students</t>
  </si>
  <si>
    <t>Insurance Info</t>
  </si>
  <si>
    <t>Insurance rate</t>
  </si>
  <si>
    <t>Transfer Complete (mm/dd/yyyy - JV ID)</t>
  </si>
  <si>
    <t>Use your dept's intl. per diem rate</t>
  </si>
  <si>
    <r>
      <t>Tuition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</si>
  <si>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TOTAL STUDENT FEES PER STUDENT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</si>
  <si>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Director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</si>
  <si>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*Before submitting electronically to OSA, please read the section in your proposal (#2 on Page 4) regarding University Policy on Contracts and Agreements.</t>
  </si>
  <si>
    <t>you are including student airfare in your program cost, your department will also be responsible for booking students' airfare as well***</t>
  </si>
  <si>
    <r>
      <t>Individual Student Fees in Base City</t>
    </r>
    <r>
      <rPr>
        <b/>
        <vertAlign val="superscript"/>
        <sz val="14"/>
        <color theme="1"/>
        <rFont val="Calibri"/>
        <family val="2"/>
        <scheme val="minor"/>
      </rPr>
      <t>1</t>
    </r>
  </si>
  <si>
    <t>Metro Pass</t>
  </si>
  <si>
    <t>Airfare (within program)</t>
  </si>
  <si>
    <t>Bus Fare</t>
  </si>
  <si>
    <t>Charter Bus Rental</t>
  </si>
  <si>
    <t>Shared Travel Costs</t>
  </si>
  <si>
    <t xml:space="preserve">3.  If you are given a lump sum from a company coordinating your program/travel, please list all </t>
  </si>
  <si>
    <t>Local Travel</t>
  </si>
  <si>
    <t xml:space="preserve">           courses at a language school, not taught by MSU faculty)</t>
  </si>
  <si>
    <t>4.  This should be filled out if more than one location is included in your program.</t>
  </si>
  <si>
    <t>Gratuity/Tips for drivers, guides, etc.</t>
  </si>
  <si>
    <t>Airport Transfers</t>
  </si>
  <si>
    <t>TOTAL SHARED EXPENSES PER STUDENT</t>
  </si>
  <si>
    <r>
      <t xml:space="preserve">Individual Student Fees </t>
    </r>
    <r>
      <rPr>
        <b/>
        <sz val="8"/>
        <color theme="1"/>
        <rFont val="Calibri"/>
        <family val="2"/>
        <scheme val="minor"/>
      </rPr>
      <t>(complete in tab 2)</t>
    </r>
  </si>
  <si>
    <r>
      <t>Individual Student Excursion Fees</t>
    </r>
    <r>
      <rPr>
        <b/>
        <vertAlign val="superscript"/>
        <sz val="14"/>
        <color theme="1"/>
        <rFont val="Calibri"/>
        <family val="2"/>
        <scheme val="minor"/>
      </rPr>
      <t>4</t>
    </r>
  </si>
  <si>
    <r>
      <rPr>
        <b/>
        <sz val="11"/>
        <color theme="1"/>
        <rFont val="Calibri"/>
        <family val="2"/>
        <scheme val="minor"/>
      </rPr>
      <t>Individual Student Excursion Fees</t>
    </r>
    <r>
      <rPr>
        <b/>
        <sz val="8"/>
        <color theme="1"/>
        <rFont val="Calibri"/>
        <family val="2"/>
        <scheme val="minor"/>
      </rPr>
      <t xml:space="preserve">  (complete in tab 2)</t>
    </r>
  </si>
  <si>
    <r>
      <t xml:space="preserve">Shared Group Expenses </t>
    </r>
    <r>
      <rPr>
        <b/>
        <sz val="8"/>
        <color theme="1"/>
        <rFont val="Calibri"/>
        <family val="2"/>
        <scheme val="minor"/>
      </rPr>
      <t>(complete in tab 3)</t>
    </r>
  </si>
  <si>
    <r>
      <t xml:space="preserve">Director Fees </t>
    </r>
    <r>
      <rPr>
        <b/>
        <sz val="8"/>
        <color theme="1"/>
        <rFont val="Calibri"/>
        <family val="2"/>
        <scheme val="minor"/>
      </rPr>
      <t>(complete in tab 4)</t>
    </r>
  </si>
  <si>
    <t>INTERNATIONAL HEALTH AND EMERGENCY ASSISTANCE INSURANCE</t>
  </si>
  <si>
    <t>INCLUSIONS IN COSTS FOR TRAVEL COMPANY/PROVIDER:</t>
  </si>
  <si>
    <t>Total Insurance Cost per Person</t>
  </si>
  <si>
    <r>
      <t>Shared Group Expenses</t>
    </r>
    <r>
      <rPr>
        <b/>
        <vertAlign val="superscript"/>
        <sz val="14"/>
        <color theme="1"/>
        <rFont val="Calibri"/>
        <family val="2"/>
        <scheme val="minor"/>
      </rPr>
      <t>1</t>
    </r>
  </si>
  <si>
    <t>1.  All expenses (except Directors Fees, see Tab 4) that are divided across all student participants should be included on this tab</t>
  </si>
  <si>
    <t>2.  This is only for programs NOT charged MSU tuition.  (i.e. Foreign language programs where students take</t>
  </si>
  <si>
    <t xml:space="preserve">           of what is included below (i.e.  Airfare, hotel, excursions, group meals, entrance to museums, etc.)</t>
  </si>
  <si>
    <t>U.S. Departure Date:</t>
  </si>
  <si>
    <t>2.  The date the program officially ends and most students return to the U.S. (housing will not be included after this date if students remain abroad)</t>
  </si>
  <si>
    <r>
      <t>U.S. Departure Date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:</t>
    </r>
  </si>
  <si>
    <t>1.  The date in which the students will leave the U.S. to fly abroad, regardless of whether airfare is included in the program cost.</t>
  </si>
  <si>
    <r>
      <t>International Departure Date (U.S. Return Date)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:</t>
    </r>
  </si>
  <si>
    <r>
      <t>Estimated # of Students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:</t>
    </r>
  </si>
  <si>
    <t>3.  All programs must budget for 10 students.  Prior approval must be obtained from OSA to budget for more (or less) than 10 students.</t>
  </si>
  <si>
    <r>
      <t>OSA Application/Administration Fee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</si>
  <si>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r>
      <t>CISI Insurance Fee</t>
    </r>
    <r>
      <rPr>
        <b/>
        <vertAlign val="superscript"/>
        <sz val="11"/>
        <color theme="1"/>
        <rFont val="Calibri"/>
        <family val="2"/>
        <scheme val="minor"/>
      </rPr>
      <t>5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(included in tab 2)</t>
    </r>
  </si>
  <si>
    <t>1.  This is the location that your program is based out of or where you spend the majority of the time abroad.</t>
  </si>
  <si>
    <t xml:space="preserve">Faculty Director should only fill in green boxes if they apply to the program </t>
  </si>
  <si>
    <t>1.  This is only for programs NOT charged MSU tuition.  Instructors of record are paid their salary for teaching through MSU tuition on all other programs.</t>
  </si>
  <si>
    <t>U.S. Departure City:</t>
  </si>
  <si>
    <t>Total Insurance</t>
  </si>
  <si>
    <t xml:space="preserve">Number of Budgeted Faculty Tickets </t>
  </si>
  <si>
    <t>Number of Budgeted Student Tickets</t>
  </si>
  <si>
    <t>Total Cost per Student Ticket</t>
  </si>
  <si>
    <t>Total Cost per Faculty Ticket</t>
  </si>
  <si>
    <t>Overall Budgeted Cost for Student Airfare</t>
  </si>
  <si>
    <r>
      <rPr>
        <b/>
        <sz val="11"/>
        <color theme="1"/>
        <rFont val="Calibri"/>
        <family val="2"/>
        <scheme val="minor"/>
      </rPr>
      <t>Student Airfare</t>
    </r>
    <r>
      <rPr>
        <b/>
        <vertAlign val="superscript"/>
        <sz val="11"/>
        <color theme="1"/>
        <rFont val="Calibri"/>
        <family val="2"/>
        <scheme val="minor"/>
      </rPr>
      <t>6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 xml:space="preserve"> (complete in tab 5, if included)</t>
    </r>
  </si>
  <si>
    <t>Insurance Fee:</t>
  </si>
  <si>
    <t>Total Program Cost:</t>
  </si>
  <si>
    <r>
      <t>Application Deadline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:</t>
    </r>
  </si>
  <si>
    <r>
      <t>Program Fee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:</t>
    </r>
  </si>
  <si>
    <t>Application/Administrative Fee:</t>
  </si>
  <si>
    <t xml:space="preserve">2.  This will be the advertised price minus the $300 Application/Administration  </t>
  </si>
  <si>
    <t xml:space="preserve">       Fee and the CISI Insurance Fee.  </t>
  </si>
  <si>
    <t xml:space="preserve">5.  CISI international health and emergency assistance insurance is required for all FL study abroad programs and purchased by OSA for all students and faculty traveling with FL programs. </t>
  </si>
  <si>
    <t>6.  OSA does NOT recommend including student airfare in Program Fees.  This will be completed in Tab 5 if you decide to include students' airfare in cost of program.</t>
  </si>
  <si>
    <t xml:space="preserve">  </t>
  </si>
  <si>
    <t>PROGRAM COST PER STUDENT</t>
  </si>
  <si>
    <t>ACTUAL PROGRAM COST PER STUDENT</t>
  </si>
  <si>
    <t>PROGRAM FEE TOTAL PER STUDENT</t>
  </si>
  <si>
    <t>OSA will fill in orange fields</t>
  </si>
  <si>
    <t>Blue fields will auto populate</t>
  </si>
  <si>
    <t>If you are including student airfare in your program's price, please complete the green fields</t>
  </si>
  <si>
    <t>OSA will complete orange fields</t>
  </si>
  <si>
    <t>Faculty Director should complete yellow fields</t>
  </si>
  <si>
    <t xml:space="preserve">Faculty Director should complete green fields that apply to the program </t>
  </si>
  <si>
    <t xml:space="preserve">Faculty Director should complete green fields if they apply to the program </t>
  </si>
  <si>
    <t>Please include this total on Page 2 of Proposal document</t>
  </si>
  <si>
    <t>To be finalized after budget is reviewed by OSA</t>
  </si>
  <si>
    <t>To be finalized after budget is reviewed by OSA. Once we begin advertising your program, the cost per student cannot change.</t>
  </si>
  <si>
    <r>
      <t>Program Charge Date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: </t>
    </r>
  </si>
  <si>
    <t>1.  This should be taken from page 3 or 4 on your Faculty-led Proposal</t>
  </si>
  <si>
    <t xml:space="preserve">Daily Rate </t>
  </si>
  <si>
    <t># of Days Abroad</t>
  </si>
  <si>
    <t>Type of Transfer</t>
  </si>
  <si>
    <t>Additional Transfer</t>
  </si>
  <si>
    <t>Return Transfer (refund)</t>
  </si>
  <si>
    <t>This will allow our office to contact your Business Manager when transfer(s) is made.</t>
  </si>
  <si>
    <t>Initial Transfer</t>
  </si>
  <si>
    <t>Talk to your Department's Business Manager to obtain this number.</t>
  </si>
  <si>
    <t>Final # of Insured students</t>
  </si>
  <si>
    <t>Amount of transfer</t>
  </si>
  <si>
    <t>SALARY/STIPEND</t>
  </si>
  <si>
    <t xml:space="preserve">4.  OSA Application/Administration Fee applies to all Faculty-led Programs. </t>
  </si>
  <si>
    <t>*Rate is subject to increase when contract is finalized in August each year</t>
  </si>
  <si>
    <t>1. DIRECTOR</t>
  </si>
  <si>
    <t>1. DIRECTOR EXCURSION COSTS</t>
  </si>
  <si>
    <r>
      <t>2. ADDTL. DIR./GA/SUPPORT STAFF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</si>
  <si>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2. ADDTL. DIR./GA/SUPPORT STAFF EXCURSION COSTS</t>
  </si>
  <si>
    <r>
      <t>3. ADDTL. DIR./GA/SUPPORT STAFF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</si>
  <si>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3. ADDTL. DIR./GA/SUPPORT STAFF EXCURSION COSTS</t>
  </si>
  <si>
    <r>
      <t>4. ADDTL. DIR./GA/SUPPORT STAFF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</si>
  <si>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4. ADDTL. DIR./GA/SUPPORT STAFF EXCURSION COSTS</t>
  </si>
  <si>
    <r>
      <t>5. ADDTL. DIR./GA/SUPPORT STAFF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</si>
  <si>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5. ADDTL. DIR./GA/SUPPORT STAFF EXCURSION COSTS</t>
  </si>
  <si>
    <t xml:space="preserve">If more than one faculty member is traveling, </t>
  </si>
  <si>
    <t>use budgeted cost per ticket from Tab 5 (D17)</t>
  </si>
  <si>
    <t>Total Amount Transferred:</t>
  </si>
  <si>
    <t>Primary Director:</t>
  </si>
  <si>
    <t>Additional Director/Staff/GA:</t>
  </si>
  <si>
    <t xml:space="preserve">MSU requires a minimum of two leaders for all study abroad programs, regardless of the number of students participating. </t>
  </si>
  <si>
    <t>If enrollment exceeds 40 students, a third leader will be required to maintain a maximum student-to-leader ratio of 20:1.</t>
  </si>
  <si>
    <t>2.  MSU requires a minimum of two leaders for all study abroad programs, regardless of the number of students participating. If enrollment exceeds 40 students, a third leader will be required to maintain a maximum student-to-leader ratio of 20:1.</t>
  </si>
  <si>
    <t>Primary Director</t>
  </si>
  <si>
    <t>Study Abroad Program Information and Financial Overview - 2025-26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</si>
</sst>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-F800]dddd\,\ mmmm\ dd\,\ yyyy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9"/>
      </right>
      <top style="medium">
        <color indexed="64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8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9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0">
    <xf numFmtId="0" fontId="0" fillId="0" borderId="0" xfId="0"/>
    <xf numFmtId="0" fontId="1" fillId="0" borderId="0" xfId="0" applyFont="1"/>
    <xf numFmtId="0" fontId="0" fillId="0" borderId="1" xfId="0" applyBorder="1"/>
    <xf numFmtId="0" fontId="1" fillId="2" borderId="1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0" borderId="6" xfId="0" applyBorder="1"/>
    <xf numFmtId="0" fontId="0" fillId="0" borderId="5" xfId="0" applyBorder="1"/>
    <xf numFmtId="0" fontId="1" fillId="2" borderId="6" xfId="0" applyFont="1" applyFill="1" applyBorder="1"/>
    <xf numFmtId="0" fontId="0" fillId="0" borderId="8" xfId="0" applyBorder="1"/>
    <xf numFmtId="0" fontId="1" fillId="2" borderId="2" xfId="0" applyFont="1" applyFill="1" applyBorder="1"/>
    <xf numFmtId="0" fontId="1" fillId="2" borderId="5" xfId="0" applyFont="1" applyFill="1" applyBorder="1"/>
    <xf numFmtId="0" fontId="1" fillId="0" borderId="5" xfId="0" applyFont="1" applyBorder="1" applyAlignment="1">
      <alignment horizontal="left" indent="1"/>
    </xf>
    <xf numFmtId="0" fontId="0" fillId="0" borderId="10" xfId="0" applyBorder="1"/>
    <xf numFmtId="0" fontId="0" fillId="0" borderId="12" xfId="0" applyBorder="1"/>
    <xf numFmtId="0" fontId="1" fillId="0" borderId="7" xfId="0" applyFont="1" applyBorder="1" applyAlignment="1">
      <alignment horizontal="left" indent="1"/>
    </xf>
    <xf numFmtId="0" fontId="0" fillId="0" borderId="15" xfId="0" applyBorder="1"/>
    <xf numFmtId="0" fontId="0" fillId="0" borderId="16" xfId="0" applyBorder="1"/>
    <xf numFmtId="0" fontId="1" fillId="0" borderId="14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7" xfId="0" applyFont="1" applyBorder="1" applyAlignment="1">
      <alignment horizontal="left" indent="1"/>
    </xf>
    <xf numFmtId="0" fontId="4" fillId="0" borderId="0" xfId="0" applyFont="1"/>
    <xf numFmtId="0" fontId="1" fillId="0" borderId="19" xfId="0" applyFont="1" applyBorder="1" applyAlignment="1">
      <alignment horizontal="left"/>
    </xf>
    <xf numFmtId="0" fontId="0" fillId="0" borderId="20" xfId="0" applyBorder="1"/>
    <xf numFmtId="164" fontId="0" fillId="0" borderId="6" xfId="0" applyNumberFormat="1" applyBorder="1"/>
    <xf numFmtId="164" fontId="0" fillId="5" borderId="1" xfId="0" applyNumberFormat="1" applyFill="1" applyBorder="1"/>
    <xf numFmtId="164" fontId="0" fillId="3" borderId="1" xfId="0" applyNumberFormat="1" applyFill="1" applyBorder="1"/>
    <xf numFmtId="0" fontId="0" fillId="4" borderId="1" xfId="0" applyFill="1" applyBorder="1"/>
    <xf numFmtId="164" fontId="0" fillId="0" borderId="1" xfId="0" applyNumberFormat="1" applyBorder="1"/>
    <xf numFmtId="0" fontId="0" fillId="5" borderId="5" xfId="0" applyFill="1" applyBorder="1"/>
    <xf numFmtId="0" fontId="0" fillId="5" borderId="11" xfId="0" applyFill="1" applyBorder="1"/>
    <xf numFmtId="164" fontId="0" fillId="5" borderId="12" xfId="0" applyNumberFormat="1" applyFill="1" applyBorder="1"/>
    <xf numFmtId="0" fontId="3" fillId="0" borderId="0" xfId="0" applyFont="1" applyAlignment="1">
      <alignment horizontal="left" indent="1"/>
    </xf>
    <xf numFmtId="0" fontId="1" fillId="0" borderId="0" xfId="0" applyFont="1" applyAlignment="1">
      <alignment horizontal="left" indent="1"/>
    </xf>
    <xf numFmtId="0" fontId="3" fillId="0" borderId="22" xfId="0" applyFont="1" applyBorder="1" applyAlignment="1">
      <alignment horizontal="left" indent="1"/>
    </xf>
    <xf numFmtId="0" fontId="3" fillId="0" borderId="5" xfId="0" applyFont="1" applyBorder="1" applyAlignment="1">
      <alignment horizontal="left" indent="1"/>
    </xf>
    <xf numFmtId="0" fontId="1" fillId="0" borderId="0" xfId="0" applyFont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0" borderId="5" xfId="0" applyFont="1" applyBorder="1"/>
    <xf numFmtId="0" fontId="1" fillId="0" borderId="11" xfId="0" applyFont="1" applyBorder="1" applyAlignment="1">
      <alignment horizontal="left" indent="1"/>
    </xf>
    <xf numFmtId="164" fontId="0" fillId="0" borderId="13" xfId="0" applyNumberFormat="1" applyBorder="1"/>
    <xf numFmtId="164" fontId="0" fillId="4" borderId="12" xfId="0" applyNumberFormat="1" applyFill="1" applyBorder="1"/>
    <xf numFmtId="0" fontId="1" fillId="2" borderId="5" xfId="0" applyFont="1" applyFill="1" applyBorder="1" applyAlignment="1">
      <alignment horizontal="left" indent="1"/>
    </xf>
    <xf numFmtId="164" fontId="1" fillId="2" borderId="1" xfId="0" applyNumberFormat="1" applyFont="1" applyFill="1" applyBorder="1"/>
    <xf numFmtId="164" fontId="1" fillId="2" borderId="6" xfId="0" applyNumberFormat="1" applyFont="1" applyFill="1" applyBorder="1"/>
    <xf numFmtId="0" fontId="0" fillId="5" borderId="7" xfId="0" applyFill="1" applyBorder="1"/>
    <xf numFmtId="164" fontId="0" fillId="5" borderId="8" xfId="0" applyNumberFormat="1" applyFill="1" applyBorder="1"/>
    <xf numFmtId="164" fontId="0" fillId="0" borderId="9" xfId="0" applyNumberFormat="1" applyBorder="1"/>
    <xf numFmtId="0" fontId="0" fillId="0" borderId="24" xfId="0" applyBorder="1"/>
    <xf numFmtId="0" fontId="1" fillId="0" borderId="0" xfId="0" applyFont="1" applyAlignment="1">
      <alignment horizontal="center"/>
    </xf>
    <xf numFmtId="0" fontId="1" fillId="0" borderId="27" xfId="0" applyFont="1" applyBorder="1" applyAlignment="1">
      <alignment horizontal="left" indent="1"/>
    </xf>
    <xf numFmtId="0" fontId="3" fillId="0" borderId="28" xfId="0" applyFont="1" applyBorder="1" applyAlignment="1">
      <alignment horizontal="left" indent="1"/>
    </xf>
    <xf numFmtId="0" fontId="0" fillId="0" borderId="0" xfId="0" applyAlignment="1">
      <alignment horizontal="left"/>
    </xf>
    <xf numFmtId="0" fontId="2" fillId="0" borderId="17" xfId="0" applyFont="1" applyBorder="1" applyAlignment="1">
      <alignment horizontal="left" indent="1"/>
    </xf>
    <xf numFmtId="0" fontId="0" fillId="0" borderId="17" xfId="0" applyBorder="1"/>
    <xf numFmtId="0" fontId="0" fillId="0" borderId="2" xfId="0" applyBorder="1"/>
    <xf numFmtId="0" fontId="0" fillId="0" borderId="7" xfId="0" applyBorder="1"/>
    <xf numFmtId="164" fontId="0" fillId="5" borderId="9" xfId="0" applyNumberFormat="1" applyFill="1" applyBorder="1"/>
    <xf numFmtId="0" fontId="3" fillId="0" borderId="8" xfId="0" applyFont="1" applyBorder="1" applyAlignment="1">
      <alignment horizontal="left" indent="1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6" borderId="6" xfId="0" applyNumberFormat="1" applyFill="1" applyBorder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0" fillId="0" borderId="0" xfId="0" applyFont="1"/>
    <xf numFmtId="0" fontId="1" fillId="2" borderId="30" xfId="0" applyFont="1" applyFill="1" applyBorder="1"/>
    <xf numFmtId="0" fontId="1" fillId="2" borderId="13" xfId="0" applyFont="1" applyFill="1" applyBorder="1"/>
    <xf numFmtId="0" fontId="14" fillId="0" borderId="0" xfId="0" applyFont="1"/>
    <xf numFmtId="0" fontId="1" fillId="2" borderId="3" xfId="0" applyFont="1" applyFill="1" applyBorder="1" applyAlignment="1">
      <alignment wrapText="1"/>
    </xf>
    <xf numFmtId="0" fontId="1" fillId="2" borderId="30" xfId="0" applyFont="1" applyFill="1" applyBorder="1" applyAlignment="1">
      <alignment wrapText="1"/>
    </xf>
    <xf numFmtId="164" fontId="0" fillId="3" borderId="8" xfId="0" applyNumberFormat="1" applyFill="1" applyBorder="1"/>
    <xf numFmtId="0" fontId="1" fillId="2" borderId="4" xfId="0" applyFont="1" applyFill="1" applyBorder="1" applyAlignment="1">
      <alignment wrapText="1"/>
    </xf>
    <xf numFmtId="0" fontId="0" fillId="3" borderId="8" xfId="0" applyFill="1" applyBorder="1"/>
    <xf numFmtId="0" fontId="1" fillId="2" borderId="7" xfId="0" applyFont="1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6" xfId="0" applyFill="1" applyBorder="1"/>
    <xf numFmtId="0" fontId="0" fillId="4" borderId="8" xfId="0" applyFill="1" applyBorder="1"/>
    <xf numFmtId="0" fontId="0" fillId="0" borderId="53" xfId="0" applyBorder="1" applyAlignment="1">
      <alignment horizontal="left"/>
    </xf>
    <xf numFmtId="0" fontId="16" fillId="3" borderId="6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6" fillId="3" borderId="54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0" fillId="5" borderId="1" xfId="0" applyFill="1" applyBorder="1"/>
    <xf numFmtId="164" fontId="0" fillId="0" borderId="39" xfId="0" applyNumberFormat="1" applyBorder="1"/>
    <xf numFmtId="0" fontId="1" fillId="5" borderId="5" xfId="0" applyFont="1" applyFill="1" applyBorder="1"/>
    <xf numFmtId="0" fontId="1" fillId="0" borderId="58" xfId="0" applyFont="1" applyBorder="1" applyAlignment="1">
      <alignment horizontal="left" indent="1"/>
    </xf>
    <xf numFmtId="164" fontId="0" fillId="5" borderId="6" xfId="0" applyNumberFormat="1" applyFill="1" applyBorder="1"/>
    <xf numFmtId="164" fontId="0" fillId="5" borderId="13" xfId="0" applyNumberFormat="1" applyFill="1" applyBorder="1"/>
    <xf numFmtId="0" fontId="0" fillId="0" borderId="59" xfId="0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60" xfId="0" applyBorder="1"/>
    <xf numFmtId="0" fontId="1" fillId="0" borderId="15" xfId="0" applyFont="1" applyBorder="1" applyAlignment="1">
      <alignment horizontal="left"/>
    </xf>
    <xf numFmtId="0" fontId="0" fillId="0" borderId="63" xfId="0" applyBorder="1"/>
    <xf numFmtId="0" fontId="1" fillId="0" borderId="62" xfId="0" applyFont="1" applyBorder="1" applyAlignment="1">
      <alignment horizontal="left" indent="1"/>
    </xf>
    <xf numFmtId="0" fontId="0" fillId="0" borderId="55" xfId="0" applyBorder="1" applyAlignment="1">
      <alignment horizontal="left" vertical="top" wrapText="1"/>
    </xf>
    <xf numFmtId="0" fontId="1" fillId="2" borderId="64" xfId="0" applyFont="1" applyFill="1" applyBorder="1"/>
    <xf numFmtId="0" fontId="1" fillId="2" borderId="65" xfId="0" applyFont="1" applyFill="1" applyBorder="1"/>
    <xf numFmtId="0" fontId="1" fillId="0" borderId="29" xfId="0" applyFont="1" applyBorder="1" applyAlignment="1">
      <alignment horizontal="left" indent="1"/>
    </xf>
    <xf numFmtId="0" fontId="1" fillId="0" borderId="14" xfId="0" applyFont="1" applyBorder="1" applyAlignment="1">
      <alignment horizontal="left" indent="1"/>
    </xf>
    <xf numFmtId="0" fontId="1" fillId="5" borderId="66" xfId="0" applyFont="1" applyFill="1" applyBorder="1" applyAlignment="1">
      <alignment horizontal="left" indent="1"/>
    </xf>
    <xf numFmtId="164" fontId="0" fillId="5" borderId="67" xfId="0" applyNumberFormat="1" applyFill="1" applyBorder="1"/>
    <xf numFmtId="164" fontId="0" fillId="4" borderId="18" xfId="0" applyNumberFormat="1" applyFill="1" applyBorder="1"/>
    <xf numFmtId="0" fontId="1" fillId="9" borderId="61" xfId="0" applyFont="1" applyFill="1" applyBorder="1" applyAlignment="1">
      <alignment horizontal="left" indent="1"/>
    </xf>
    <xf numFmtId="0" fontId="0" fillId="9" borderId="25" xfId="0" applyFill="1" applyBorder="1"/>
    <xf numFmtId="0" fontId="1" fillId="9" borderId="60" xfId="0" applyFont="1" applyFill="1" applyBorder="1" applyAlignment="1">
      <alignment horizontal="left" indent="1"/>
    </xf>
    <xf numFmtId="0" fontId="0" fillId="9" borderId="1" xfId="0" applyFill="1" applyBorder="1"/>
    <xf numFmtId="164" fontId="0" fillId="5" borderId="57" xfId="0" applyNumberFormat="1" applyFill="1" applyBorder="1"/>
    <xf numFmtId="164" fontId="0" fillId="5" borderId="26" xfId="0" applyNumberForma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34" xfId="0" applyFont="1" applyFill="1" applyBorder="1"/>
    <xf numFmtId="164" fontId="0" fillId="0" borderId="34" xfId="0" applyNumberFormat="1" applyBorder="1"/>
    <xf numFmtId="164" fontId="0" fillId="0" borderId="6" xfId="0" applyNumberFormat="1" applyBorder="1" applyAlignment="1">
      <alignment horizontal="center"/>
    </xf>
    <xf numFmtId="0" fontId="15" fillId="0" borderId="0" xfId="0" applyFont="1" applyAlignment="1">
      <alignment horizontal="center"/>
    </xf>
    <xf numFmtId="0" fontId="1" fillId="0" borderId="7" xfId="0" applyFont="1" applyBorder="1"/>
    <xf numFmtId="164" fontId="0" fillId="6" borderId="9" xfId="0" applyNumberFormat="1" applyFill="1" applyBorder="1" applyAlignment="1">
      <alignment horizontal="center"/>
    </xf>
    <xf numFmtId="164" fontId="11" fillId="0" borderId="0" xfId="0" applyNumberFormat="1" applyFont="1"/>
    <xf numFmtId="0" fontId="0" fillId="0" borderId="11" xfId="0" applyBorder="1"/>
    <xf numFmtId="164" fontId="0" fillId="6" borderId="9" xfId="0" applyNumberFormat="1" applyFill="1" applyBorder="1"/>
    <xf numFmtId="0" fontId="11" fillId="0" borderId="0" xfId="0" applyFont="1" applyAlignment="1">
      <alignment vertical="top"/>
    </xf>
    <xf numFmtId="164" fontId="10" fillId="6" borderId="23" xfId="0" applyNumberFormat="1" applyFont="1" applyFill="1" applyBorder="1"/>
    <xf numFmtId="164" fontId="0" fillId="6" borderId="23" xfId="0" applyNumberFormat="1" applyFill="1" applyBorder="1"/>
    <xf numFmtId="164" fontId="0" fillId="6" borderId="13" xfId="0" applyNumberFormat="1" applyFill="1" applyBorder="1"/>
    <xf numFmtId="0" fontId="11" fillId="6" borderId="50" xfId="0" applyFont="1" applyFill="1" applyBorder="1"/>
    <xf numFmtId="0" fontId="11" fillId="6" borderId="51" xfId="0" applyFont="1" applyFill="1" applyBorder="1"/>
    <xf numFmtId="0" fontId="11" fillId="5" borderId="48" xfId="0" applyFont="1" applyFill="1" applyBorder="1"/>
    <xf numFmtId="0" fontId="11" fillId="5" borderId="49" xfId="0" applyFont="1" applyFill="1" applyBorder="1"/>
    <xf numFmtId="1" fontId="0" fillId="6" borderId="18" xfId="0" applyNumberFormat="1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164" fontId="0" fillId="6" borderId="23" xfId="0" applyNumberFormat="1" applyFill="1" applyBorder="1" applyAlignment="1">
      <alignment horizontal="center"/>
    </xf>
    <xf numFmtId="0" fontId="0" fillId="2" borderId="4" xfId="0" applyFill="1" applyBorder="1"/>
    <xf numFmtId="164" fontId="0" fillId="6" borderId="1" xfId="0" applyNumberFormat="1" applyFill="1" applyBorder="1"/>
    <xf numFmtId="0" fontId="0" fillId="3" borderId="8" xfId="0" applyFill="1" applyBorder="1" applyAlignment="1">
      <alignment horizontal="center" wrapText="1"/>
    </xf>
    <xf numFmtId="0" fontId="0" fillId="6" borderId="39" xfId="0" applyFill="1" applyBorder="1" applyAlignment="1">
      <alignment horizontal="center"/>
    </xf>
    <xf numFmtId="0" fontId="11" fillId="3" borderId="48" xfId="0" applyFont="1" applyFill="1" applyBorder="1" applyAlignment="1">
      <alignment horizontal="left"/>
    </xf>
    <xf numFmtId="0" fontId="11" fillId="3" borderId="49" xfId="0" applyFont="1" applyFill="1" applyBorder="1" applyAlignment="1">
      <alignment horizontal="left"/>
    </xf>
    <xf numFmtId="0" fontId="11" fillId="5" borderId="6" xfId="0" applyFont="1" applyFill="1" applyBorder="1" applyAlignment="1">
      <alignment horizontal="left"/>
    </xf>
    <xf numFmtId="164" fontId="0" fillId="6" borderId="74" xfId="0" applyNumberFormat="1" applyFill="1" applyBorder="1"/>
    <xf numFmtId="164" fontId="0" fillId="6" borderId="55" xfId="0" applyNumberFormat="1" applyFill="1" applyBorder="1"/>
    <xf numFmtId="14" fontId="0" fillId="3" borderId="4" xfId="0" applyNumberFormat="1" applyFill="1" applyBorder="1" applyAlignment="1">
      <alignment horizontal="center"/>
    </xf>
    <xf numFmtId="14" fontId="0" fillId="3" borderId="9" xfId="0" applyNumberForma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5" fillId="2" borderId="64" xfId="0" applyFont="1" applyFill="1" applyBorder="1"/>
    <xf numFmtId="0" fontId="5" fillId="2" borderId="20" xfId="0" applyFont="1" applyFill="1" applyBorder="1"/>
    <xf numFmtId="0" fontId="1" fillId="0" borderId="75" xfId="0" applyFont="1" applyBorder="1" applyAlignment="1">
      <alignment horizontal="left" indent="1"/>
    </xf>
    <xf numFmtId="164" fontId="0" fillId="6" borderId="76" xfId="0" applyNumberFormat="1" applyFill="1" applyBorder="1"/>
    <xf numFmtId="0" fontId="1" fillId="0" borderId="2" xfId="0" applyFont="1" applyBorder="1" applyAlignment="1">
      <alignment horizontal="left" indent="1"/>
    </xf>
    <xf numFmtId="0" fontId="1" fillId="0" borderId="77" xfId="0" applyFont="1" applyBorder="1" applyAlignment="1">
      <alignment horizontal="left" indent="1"/>
    </xf>
    <xf numFmtId="0" fontId="11" fillId="6" borderId="44" xfId="0" applyFont="1" applyFill="1" applyBorder="1" applyAlignment="1">
      <alignment horizontal="center"/>
    </xf>
    <xf numFmtId="0" fontId="11" fillId="5" borderId="58" xfId="0" applyFont="1" applyFill="1" applyBorder="1" applyAlignment="1">
      <alignment horizontal="left"/>
    </xf>
    <xf numFmtId="0" fontId="11" fillId="10" borderId="51" xfId="0" applyFont="1" applyFill="1" applyBorder="1"/>
    <xf numFmtId="0" fontId="11" fillId="6" borderId="78" xfId="0" applyFont="1" applyFill="1" applyBorder="1" applyAlignment="1">
      <alignment horizontal="left"/>
    </xf>
    <xf numFmtId="0" fontId="11" fillId="10" borderId="50" xfId="0" applyFont="1" applyFill="1" applyBorder="1"/>
    <xf numFmtId="164" fontId="8" fillId="10" borderId="23" xfId="0" applyNumberFormat="1" applyFont="1" applyFill="1" applyBorder="1"/>
    <xf numFmtId="0" fontId="11" fillId="0" borderId="0" xfId="0" applyFont="1" applyAlignment="1">
      <alignment horizontal="left"/>
    </xf>
    <xf numFmtId="1" fontId="0" fillId="10" borderId="6" xfId="0" applyNumberFormat="1" applyFill="1" applyBorder="1" applyAlignment="1">
      <alignment horizontal="center"/>
    </xf>
    <xf numFmtId="164" fontId="0" fillId="10" borderId="4" xfId="0" applyNumberFormat="1" applyFill="1" applyBorder="1"/>
    <xf numFmtId="0" fontId="0" fillId="10" borderId="2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10" borderId="8" xfId="0" applyFill="1" applyBorder="1"/>
    <xf numFmtId="44" fontId="0" fillId="6" borderId="8" xfId="0" applyNumberFormat="1" applyFill="1" applyBorder="1"/>
    <xf numFmtId="44" fontId="0" fillId="6" borderId="9" xfId="0" applyNumberFormat="1" applyFill="1" applyBorder="1"/>
    <xf numFmtId="14" fontId="0" fillId="10" borderId="1" xfId="0" applyNumberFormat="1" applyFill="1" applyBorder="1" applyAlignment="1">
      <alignment horizontal="center"/>
    </xf>
    <xf numFmtId="0" fontId="0" fillId="10" borderId="1" xfId="0" applyFill="1" applyBorder="1"/>
    <xf numFmtId="0" fontId="0" fillId="10" borderId="6" xfId="0" applyFill="1" applyBorder="1"/>
    <xf numFmtId="164" fontId="0" fillId="0" borderId="5" xfId="0" applyNumberFormat="1" applyBorder="1"/>
    <xf numFmtId="0" fontId="11" fillId="2" borderId="35" xfId="0" applyFont="1" applyFill="1" applyBorder="1"/>
    <xf numFmtId="0" fontId="1" fillId="2" borderId="3" xfId="0" applyFont="1" applyFill="1" applyBorder="1" applyAlignment="1">
      <alignment horizontal="right"/>
    </xf>
    <xf numFmtId="44" fontId="0" fillId="6" borderId="1" xfId="0" applyNumberFormat="1" applyFill="1" applyBorder="1"/>
    <xf numFmtId="44" fontId="0" fillId="6" borderId="6" xfId="0" applyNumberFormat="1" applyFill="1" applyBorder="1"/>
    <xf numFmtId="44" fontId="0" fillId="10" borderId="1" xfId="0" applyNumberFormat="1" applyFill="1" applyBorder="1"/>
    <xf numFmtId="1" fontId="0" fillId="4" borderId="1" xfId="0" applyNumberFormat="1" applyFill="1" applyBorder="1"/>
    <xf numFmtId="1" fontId="0" fillId="0" borderId="1" xfId="0" applyNumberFormat="1" applyBorder="1"/>
    <xf numFmtId="1" fontId="0" fillId="0" borderId="8" xfId="0" applyNumberFormat="1" applyBorder="1"/>
    <xf numFmtId="164" fontId="0" fillId="4" borderId="1" xfId="0" applyNumberFormat="1" applyFill="1" applyBorder="1"/>
    <xf numFmtId="0" fontId="1" fillId="2" borderId="2" xfId="0" applyFont="1" applyFill="1" applyBorder="1" applyAlignment="1">
      <alignment horizontal="left"/>
    </xf>
    <xf numFmtId="14" fontId="0" fillId="11" borderId="8" xfId="0" applyNumberFormat="1" applyFill="1" applyBorder="1" applyAlignment="1">
      <alignment horizontal="center"/>
    </xf>
    <xf numFmtId="0" fontId="0" fillId="11" borderId="9" xfId="0" applyFill="1" applyBorder="1"/>
    <xf numFmtId="0" fontId="5" fillId="8" borderId="17" xfId="0" applyFont="1" applyFill="1" applyBorder="1" applyAlignment="1">
      <alignment horizontal="center"/>
    </xf>
    <xf numFmtId="0" fontId="5" fillId="8" borderId="15" xfId="0" applyFont="1" applyFill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3" fillId="7" borderId="17" xfId="0" applyFont="1" applyFill="1" applyBorder="1" applyAlignment="1">
      <alignment horizontal="center"/>
    </xf>
    <xf numFmtId="0" fontId="13" fillId="7" borderId="15" xfId="0" applyFont="1" applyFill="1" applyBorder="1" applyAlignment="1">
      <alignment horizontal="center"/>
    </xf>
    <xf numFmtId="0" fontId="13" fillId="7" borderId="16" xfId="0" applyFont="1" applyFill="1" applyBorder="1" applyAlignment="1">
      <alignment horizontal="center"/>
    </xf>
    <xf numFmtId="0" fontId="0" fillId="5" borderId="36" xfId="0" applyFill="1" applyBorder="1" applyAlignment="1">
      <alignment horizontal="center" vertical="top" wrapText="1"/>
    </xf>
    <xf numFmtId="0" fontId="0" fillId="5" borderId="37" xfId="0" applyFill="1" applyBorder="1" applyAlignment="1">
      <alignment horizontal="center" vertical="top" wrapText="1"/>
    </xf>
    <xf numFmtId="0" fontId="0" fillId="5" borderId="38" xfId="0" applyFill="1" applyBorder="1" applyAlignment="1">
      <alignment horizontal="center" vertical="top" wrapText="1"/>
    </xf>
    <xf numFmtId="0" fontId="0" fillId="5" borderId="36" xfId="0" applyFill="1" applyBorder="1" applyAlignment="1">
      <alignment horizontal="center" vertical="top"/>
    </xf>
    <xf numFmtId="0" fontId="0" fillId="5" borderId="37" xfId="0" applyFill="1" applyBorder="1" applyAlignment="1">
      <alignment horizontal="center" vertical="top"/>
    </xf>
    <xf numFmtId="0" fontId="0" fillId="5" borderId="38" xfId="0" applyFill="1" applyBorder="1" applyAlignment="1">
      <alignment horizontal="center" vertical="top"/>
    </xf>
    <xf numFmtId="0" fontId="1" fillId="8" borderId="48" xfId="0" applyFont="1" applyFill="1" applyBorder="1" applyAlignment="1">
      <alignment horizontal="center" wrapText="1"/>
    </xf>
    <xf numFmtId="0" fontId="1" fillId="8" borderId="49" xfId="0" applyFont="1" applyFill="1" applyBorder="1" applyAlignment="1">
      <alignment horizontal="center" wrapText="1"/>
    </xf>
    <xf numFmtId="0" fontId="2" fillId="8" borderId="17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11" fillId="5" borderId="17" xfId="0" applyFont="1" applyFill="1" applyBorder="1" applyAlignment="1">
      <alignment horizontal="left"/>
    </xf>
    <xf numFmtId="0" fontId="11" fillId="5" borderId="15" xfId="0" applyFont="1" applyFill="1" applyBorder="1" applyAlignment="1">
      <alignment horizontal="left"/>
    </xf>
    <xf numFmtId="0" fontId="11" fillId="5" borderId="16" xfId="0" applyFont="1" applyFill="1" applyBorder="1" applyAlignment="1">
      <alignment horizontal="left"/>
    </xf>
    <xf numFmtId="0" fontId="0" fillId="5" borderId="5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  <xf numFmtId="0" fontId="0" fillId="5" borderId="7" xfId="0" applyFill="1" applyBorder="1" applyAlignment="1">
      <alignment horizontal="left" vertical="top" wrapText="1"/>
    </xf>
    <xf numFmtId="0" fontId="0" fillId="5" borderId="8" xfId="0" applyFill="1" applyBorder="1" applyAlignment="1">
      <alignment horizontal="left" vertical="top" wrapText="1"/>
    </xf>
    <xf numFmtId="0" fontId="0" fillId="5" borderId="9" xfId="0" applyFill="1" applyBorder="1" applyAlignment="1">
      <alignment horizontal="left" vertical="top" wrapText="1"/>
    </xf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1" fillId="3" borderId="48" xfId="0" applyFont="1" applyFill="1" applyBorder="1" applyAlignment="1">
      <alignment horizontal="left"/>
    </xf>
    <xf numFmtId="0" fontId="11" fillId="3" borderId="49" xfId="0" applyFont="1" applyFill="1" applyBorder="1" applyAlignment="1">
      <alignment horizontal="left"/>
    </xf>
    <xf numFmtId="0" fontId="11" fillId="5" borderId="52" xfId="0" applyFont="1" applyFill="1" applyBorder="1" applyAlignment="1">
      <alignment horizontal="left"/>
    </xf>
    <xf numFmtId="0" fontId="11" fillId="5" borderId="44" xfId="0" applyFont="1" applyFill="1" applyBorder="1" applyAlignment="1">
      <alignment horizontal="left"/>
    </xf>
    <xf numFmtId="0" fontId="11" fillId="6" borderId="50" xfId="0" applyFont="1" applyFill="1" applyBorder="1" applyAlignment="1">
      <alignment horizontal="left"/>
    </xf>
    <xf numFmtId="0" fontId="11" fillId="6" borderId="51" xfId="0" applyFont="1" applyFill="1" applyBorder="1" applyAlignment="1">
      <alignment horizontal="left"/>
    </xf>
    <xf numFmtId="0" fontId="1" fillId="7" borderId="19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7" borderId="35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24" xfId="0" applyFont="1" applyFill="1" applyBorder="1" applyAlignment="1">
      <alignment horizontal="center"/>
    </xf>
    <xf numFmtId="0" fontId="1" fillId="7" borderId="33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left"/>
    </xf>
    <xf numFmtId="0" fontId="11" fillId="6" borderId="8" xfId="0" applyFont="1" applyFill="1" applyBorder="1" applyAlignment="1">
      <alignment horizontal="left"/>
    </xf>
    <xf numFmtId="0" fontId="11" fillId="6" borderId="9" xfId="0" applyFont="1" applyFill="1" applyBorder="1" applyAlignment="1">
      <alignment horizontal="left"/>
    </xf>
    <xf numFmtId="0" fontId="11" fillId="3" borderId="56" xfId="0" applyFont="1" applyFill="1" applyBorder="1" applyAlignment="1">
      <alignment horizontal="left"/>
    </xf>
    <xf numFmtId="0" fontId="11" fillId="5" borderId="5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left"/>
    </xf>
    <xf numFmtId="0" fontId="11" fillId="5" borderId="6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left"/>
    </xf>
    <xf numFmtId="0" fontId="11" fillId="10" borderId="7" xfId="0" applyFont="1" applyFill="1" applyBorder="1" applyAlignment="1">
      <alignment horizontal="left"/>
    </xf>
    <xf numFmtId="0" fontId="11" fillId="10" borderId="9" xfId="0" applyFont="1" applyFill="1" applyBorder="1" applyAlignment="1">
      <alignment horizontal="left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1" fillId="6" borderId="5" xfId="0" applyFont="1" applyFill="1" applyBorder="1" applyAlignment="1">
      <alignment horizontal="left"/>
    </xf>
    <xf numFmtId="0" fontId="11" fillId="6" borderId="6" xfId="0" applyFont="1" applyFill="1" applyBorder="1" applyAlignment="1">
      <alignment horizontal="left"/>
    </xf>
    <xf numFmtId="165" fontId="10" fillId="3" borderId="45" xfId="0" applyNumberFormat="1" applyFont="1" applyFill="1" applyBorder="1" applyAlignment="1">
      <alignment horizontal="left"/>
    </xf>
    <xf numFmtId="165" fontId="10" fillId="3" borderId="46" xfId="0" applyNumberFormat="1" applyFont="1" applyFill="1" applyBorder="1" applyAlignment="1">
      <alignment horizontal="left"/>
    </xf>
    <xf numFmtId="165" fontId="10" fillId="3" borderId="47" xfId="0" applyNumberFormat="1" applyFont="1" applyFill="1" applyBorder="1" applyAlignment="1">
      <alignment horizontal="left"/>
    </xf>
    <xf numFmtId="165" fontId="10" fillId="3" borderId="31" xfId="0" applyNumberFormat="1" applyFont="1" applyFill="1" applyBorder="1" applyAlignment="1">
      <alignment horizontal="left"/>
    </xf>
    <xf numFmtId="165" fontId="10" fillId="3" borderId="32" xfId="0" applyNumberFormat="1" applyFont="1" applyFill="1" applyBorder="1" applyAlignment="1">
      <alignment horizontal="left"/>
    </xf>
    <xf numFmtId="165" fontId="10" fillId="3" borderId="43" xfId="0" applyNumberFormat="1" applyFont="1" applyFill="1" applyBorder="1" applyAlignment="1">
      <alignment horizontal="left"/>
    </xf>
    <xf numFmtId="0" fontId="10" fillId="3" borderId="31" xfId="0" applyNumberFormat="1" applyFont="1" applyFill="1" applyBorder="1" applyAlignment="1">
      <alignment horizontal="left"/>
    </xf>
    <xf numFmtId="0" fontId="10" fillId="3" borderId="32" xfId="0" applyNumberFormat="1" applyFont="1" applyFill="1" applyBorder="1" applyAlignment="1">
      <alignment horizontal="left"/>
    </xf>
    <xf numFmtId="0" fontId="10" fillId="3" borderId="43" xfId="0" applyNumberFormat="1" applyFont="1" applyFill="1" applyBorder="1" applyAlignment="1">
      <alignment horizontal="left"/>
    </xf>
    <xf numFmtId="14" fontId="10" fillId="3" borderId="40" xfId="0" applyNumberFormat="1" applyFont="1" applyFill="1" applyBorder="1" applyAlignment="1">
      <alignment horizontal="left"/>
    </xf>
    <xf numFmtId="14" fontId="10" fillId="3" borderId="41" xfId="0" applyNumberFormat="1" applyFont="1" applyFill="1" applyBorder="1" applyAlignment="1">
      <alignment horizontal="left"/>
    </xf>
    <xf numFmtId="14" fontId="10" fillId="3" borderId="42" xfId="0" applyNumberFormat="1" applyFont="1" applyFill="1" applyBorder="1" applyAlignment="1">
      <alignment horizontal="left"/>
    </xf>
    <xf numFmtId="0" fontId="10" fillId="3" borderId="31" xfId="0" applyFont="1" applyFill="1" applyBorder="1" applyAlignment="1">
      <alignment horizontal="left"/>
    </xf>
    <xf numFmtId="1" fontId="10" fillId="3" borderId="32" xfId="0" applyNumberFormat="1" applyFont="1" applyFill="1" applyBorder="1" applyAlignment="1">
      <alignment horizontal="left"/>
    </xf>
    <xf numFmtId="1" fontId="10" fillId="3" borderId="43" xfId="0" applyNumberFormat="1" applyFont="1" applyFill="1" applyBorder="1" applyAlignment="1">
      <alignment horizontal="left"/>
    </xf>
    <xf numFmtId="0" fontId="0" fillId="5" borderId="3" xfId="0" applyFill="1" applyBorder="1" applyAlignment="1"/>
    <xf numFmtId="0" fontId="0" fillId="5" borderId="4" xfId="0" applyFill="1" applyBorder="1" applyAlignment="1"/>
    <xf numFmtId="165" fontId="0" fillId="5" borderId="1" xfId="0" applyNumberFormat="1" applyFill="1" applyBorder="1" applyAlignment="1"/>
    <xf numFmtId="165" fontId="0" fillId="5" borderId="6" xfId="0" applyNumberFormat="1" applyFill="1" applyBorder="1" applyAlignment="1"/>
    <xf numFmtId="0" fontId="0" fillId="5" borderId="1" xfId="0" applyFill="1" applyBorder="1" applyAlignment="1"/>
    <xf numFmtId="0" fontId="0" fillId="5" borderId="6" xfId="0" applyFill="1" applyBorder="1" applyAlignment="1"/>
    <xf numFmtId="165" fontId="0" fillId="5" borderId="8" xfId="0" applyNumberFormat="1" applyFill="1" applyBorder="1" applyAlignment="1"/>
    <xf numFmtId="165" fontId="0" fillId="5" borderId="9" xfId="0" applyNumberFormat="1" applyFill="1" applyBorder="1" applyAlignment="1"/>
    <xf numFmtId="0" fontId="10" fillId="3" borderId="40" xfId="0" applyFont="1" applyFill="1" applyBorder="1" applyAlignment="1">
      <alignment horizontal="left"/>
    </xf>
    <xf numFmtId="0" fontId="10" fillId="3" borderId="41" xfId="0" applyFont="1" applyFill="1" applyBorder="1" applyAlignment="1">
      <alignment horizontal="left"/>
    </xf>
    <xf numFmtId="0" fontId="10" fillId="3" borderId="42" xfId="0" applyFont="1" applyFill="1" applyBorder="1" applyAlignment="1">
      <alignment horizontal="left"/>
    </xf>
    <xf numFmtId="0" fontId="10" fillId="3" borderId="32" xfId="0" applyFont="1" applyFill="1" applyBorder="1" applyAlignment="1">
      <alignment horizontal="left"/>
    </xf>
    <xf numFmtId="0" fontId="10" fillId="3" borderId="43" xfId="0" applyFont="1" applyFill="1" applyBorder="1" applyAlignment="1">
      <alignment horizontal="left"/>
    </xf>
    <xf numFmtId="0" fontId="0" fillId="5" borderId="26" xfId="0" applyFill="1" applyBorder="1" applyAlignment="1">
      <alignment horizontal="left"/>
    </xf>
    <xf numFmtId="0" fontId="0" fillId="5" borderId="27" xfId="0" applyFill="1" applyBorder="1" applyAlignment="1">
      <alignment horizontal="left"/>
    </xf>
    <xf numFmtId="0" fontId="0" fillId="5" borderId="44" xfId="0" applyFill="1" applyBorder="1" applyAlignment="1">
      <alignment horizontal="left"/>
    </xf>
    <xf numFmtId="165" fontId="10" fillId="3" borderId="71" xfId="0" applyNumberFormat="1" applyFont="1" applyFill="1" applyBorder="1" applyAlignment="1">
      <alignment horizontal="left"/>
    </xf>
    <xf numFmtId="165" fontId="10" fillId="3" borderId="72" xfId="0" applyNumberFormat="1" applyFont="1" applyFill="1" applyBorder="1" applyAlignment="1">
      <alignment horizontal="left"/>
    </xf>
    <xf numFmtId="165" fontId="10" fillId="3" borderId="73" xfId="0" applyNumberFormat="1" applyFont="1" applyFill="1" applyBorder="1" applyAlignment="1">
      <alignment horizontal="left"/>
    </xf>
    <xf numFmtId="165" fontId="10" fillId="3" borderId="68" xfId="0" applyNumberFormat="1" applyFont="1" applyFill="1" applyBorder="1" applyAlignment="1">
      <alignment horizontal="left"/>
    </xf>
    <xf numFmtId="165" fontId="10" fillId="3" borderId="69" xfId="0" applyNumberFormat="1" applyFont="1" applyFill="1" applyBorder="1" applyAlignment="1">
      <alignment horizontal="left"/>
    </xf>
    <xf numFmtId="165" fontId="10" fillId="3" borderId="70" xfId="0" applyNumberFormat="1" applyFont="1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0" fillId="5" borderId="10" xfId="0" applyFill="1" applyBorder="1" applyAlignment="1">
      <alignment horizontal="left"/>
    </xf>
    <xf numFmtId="0" fontId="0" fillId="3" borderId="26" xfId="0" applyFill="1" applyBorder="1" applyAlignment="1">
      <alignment horizontal="left"/>
    </xf>
    <xf numFmtId="0" fontId="0" fillId="3" borderId="27" xfId="0" applyFill="1" applyBorder="1" applyAlignment="1">
      <alignment horizontal="left"/>
    </xf>
    <xf numFmtId="0" fontId="0" fillId="3" borderId="4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tabSelected="1" workbookViewId="0">
      <selection activeCell="A2" sqref="A2"/>
    </sheetView>
  </sheetViews>
  <sheetFormatPr defaultRowHeight="15" x14ac:dyDescent="0.25"/>
  <cols>
    <col min="1" max="1" width="45.140625" customWidth="1"/>
    <col min="2" max="2" width="12.28515625" customWidth="1"/>
    <col min="3" max="3" width="13.7109375" customWidth="1"/>
  </cols>
  <sheetData>
    <row r="1" spans="1:11" ht="21.75" thickBot="1" x14ac:dyDescent="0.4">
      <c r="A1" s="180" t="s">
        <v>190</v>
      </c>
      <c r="B1" s="181"/>
      <c r="C1" s="181"/>
      <c r="D1" s="181"/>
      <c r="E1" s="181"/>
      <c r="F1" s="181"/>
      <c r="G1" s="181"/>
      <c r="H1" s="181"/>
      <c r="I1" s="181"/>
      <c r="J1" s="182"/>
    </row>
    <row r="2" spans="1:11" ht="15.75" thickBot="1" x14ac:dyDescent="0.3">
      <c r="A2" s="36"/>
      <c r="B2" s="36"/>
    </row>
    <row r="3" spans="1:11" x14ac:dyDescent="0.25">
      <c r="A3" s="136" t="s">
        <v>150</v>
      </c>
      <c r="B3" s="137"/>
    </row>
    <row r="4" spans="1:11" x14ac:dyDescent="0.25">
      <c r="A4" s="151" t="s">
        <v>151</v>
      </c>
      <c r="B4" s="138"/>
    </row>
    <row r="5" spans="1:11" x14ac:dyDescent="0.25">
      <c r="A5" s="153" t="s">
        <v>147</v>
      </c>
      <c r="B5" s="150"/>
    </row>
    <row r="6" spans="1:11" ht="15.75" thickBot="1" x14ac:dyDescent="0.3">
      <c r="A6" s="154" t="s">
        <v>146</v>
      </c>
      <c r="B6" s="152"/>
    </row>
    <row r="7" spans="1:11" ht="15.75" thickBot="1" x14ac:dyDescent="0.3">
      <c r="A7" s="36"/>
      <c r="B7" s="36"/>
    </row>
    <row r="8" spans="1:11" x14ac:dyDescent="0.25">
      <c r="A8" s="55" t="s">
        <v>20</v>
      </c>
      <c r="B8" s="261"/>
      <c r="C8" s="262"/>
      <c r="D8" s="262"/>
      <c r="E8" s="262"/>
      <c r="F8" s="262"/>
      <c r="G8" s="262"/>
      <c r="H8" s="262"/>
      <c r="I8" s="262"/>
      <c r="J8" s="263"/>
    </row>
    <row r="9" spans="1:11" x14ac:dyDescent="0.25">
      <c r="A9" s="7" t="s">
        <v>184</v>
      </c>
      <c r="B9" s="250"/>
      <c r="C9" s="264"/>
      <c r="D9" s="264"/>
      <c r="E9" s="264"/>
      <c r="F9" s="264"/>
      <c r="G9" s="264"/>
      <c r="H9" s="264"/>
      <c r="I9" s="264"/>
      <c r="J9" s="265"/>
      <c r="K9" s="63" t="s">
        <v>186</v>
      </c>
    </row>
    <row r="10" spans="1:11" x14ac:dyDescent="0.25">
      <c r="A10" s="7" t="s">
        <v>185</v>
      </c>
      <c r="B10" s="277"/>
      <c r="C10" s="278"/>
      <c r="D10" s="278"/>
      <c r="E10" s="278"/>
      <c r="F10" s="278"/>
      <c r="G10" s="278"/>
      <c r="H10" s="278"/>
      <c r="I10" s="278"/>
      <c r="J10" s="279"/>
      <c r="K10" s="63" t="s">
        <v>187</v>
      </c>
    </row>
    <row r="11" spans="1:11" x14ac:dyDescent="0.25">
      <c r="A11" s="7" t="s">
        <v>185</v>
      </c>
      <c r="B11" s="266"/>
      <c r="C11" s="267"/>
      <c r="D11" s="267"/>
      <c r="E11" s="267"/>
      <c r="F11" s="267"/>
      <c r="G11" s="267"/>
      <c r="H11" s="267"/>
      <c r="I11" s="267"/>
      <c r="J11" s="268"/>
      <c r="K11" s="62"/>
    </row>
    <row r="12" spans="1:11" x14ac:dyDescent="0.25">
      <c r="A12" s="7" t="s">
        <v>185</v>
      </c>
      <c r="B12" s="266"/>
      <c r="C12" s="267"/>
      <c r="D12" s="267"/>
      <c r="E12" s="267"/>
      <c r="F12" s="267"/>
      <c r="G12" s="267"/>
      <c r="H12" s="267"/>
      <c r="I12" s="267"/>
      <c r="J12" s="268"/>
      <c r="K12" s="62"/>
    </row>
    <row r="13" spans="1:11" x14ac:dyDescent="0.25">
      <c r="A13" s="7" t="s">
        <v>185</v>
      </c>
      <c r="B13" s="275"/>
      <c r="C13" s="275"/>
      <c r="D13" s="275"/>
      <c r="E13" s="275"/>
      <c r="F13" s="275"/>
      <c r="G13" s="275"/>
      <c r="H13" s="275"/>
      <c r="I13" s="275"/>
      <c r="J13" s="276"/>
      <c r="K13" s="62"/>
    </row>
    <row r="14" spans="1:11" x14ac:dyDescent="0.25">
      <c r="A14" s="7" t="s">
        <v>21</v>
      </c>
      <c r="B14" s="250"/>
      <c r="C14" s="251"/>
      <c r="D14" s="251"/>
      <c r="E14" s="251"/>
      <c r="F14" s="251"/>
      <c r="G14" s="251"/>
      <c r="H14" s="251"/>
      <c r="I14" s="251"/>
      <c r="J14" s="252"/>
      <c r="K14" s="63" t="s">
        <v>73</v>
      </c>
    </row>
    <row r="15" spans="1:11" ht="17.25" x14ac:dyDescent="0.25">
      <c r="A15" s="119" t="s">
        <v>115</v>
      </c>
      <c r="B15" s="269"/>
      <c r="C15" s="270"/>
      <c r="D15" s="270"/>
      <c r="E15" s="270"/>
      <c r="F15" s="270"/>
      <c r="G15" s="270"/>
      <c r="H15" s="270"/>
      <c r="I15" s="270"/>
      <c r="J15" s="271"/>
      <c r="K15" s="63"/>
    </row>
    <row r="16" spans="1:11" ht="18" thickBot="1" x14ac:dyDescent="0.3">
      <c r="A16" s="56" t="s">
        <v>117</v>
      </c>
      <c r="B16" s="272"/>
      <c r="C16" s="273"/>
      <c r="D16" s="273"/>
      <c r="E16" s="273"/>
      <c r="F16" s="273"/>
      <c r="G16" s="273"/>
      <c r="H16" s="273"/>
      <c r="I16" s="273"/>
      <c r="J16" s="274"/>
    </row>
    <row r="17" spans="1:10" ht="15.75" thickBot="1" x14ac:dyDescent="0.3">
      <c r="A17" s="33"/>
      <c r="B17" s="33"/>
    </row>
    <row r="18" spans="1:10" ht="18" thickBot="1" x14ac:dyDescent="0.3">
      <c r="A18" s="54" t="s">
        <v>118</v>
      </c>
      <c r="B18" s="159">
        <v>10</v>
      </c>
      <c r="C18" s="52"/>
      <c r="D18" s="52"/>
      <c r="E18" s="52"/>
      <c r="F18" s="52"/>
      <c r="G18" s="52"/>
      <c r="H18" s="52"/>
      <c r="I18" s="52"/>
      <c r="J18" s="52"/>
    </row>
    <row r="19" spans="1:10" ht="15.75" thickBot="1" x14ac:dyDescent="0.3">
      <c r="A19" s="48"/>
      <c r="B19" s="48"/>
      <c r="C19" s="48"/>
    </row>
    <row r="20" spans="1:10" ht="21.75" thickBot="1" x14ac:dyDescent="0.4">
      <c r="A20" s="144" t="s">
        <v>143</v>
      </c>
      <c r="B20" s="145"/>
      <c r="C20" s="66" t="s">
        <v>1</v>
      </c>
    </row>
    <row r="21" spans="1:10" ht="17.25" x14ac:dyDescent="0.25">
      <c r="A21" s="148" t="s">
        <v>120</v>
      </c>
      <c r="B21" s="23"/>
      <c r="C21" s="158">
        <v>300</v>
      </c>
    </row>
    <row r="22" spans="1:10" ht="18" thickBot="1" x14ac:dyDescent="0.3">
      <c r="A22" s="15" t="s">
        <v>121</v>
      </c>
      <c r="B22" s="149"/>
      <c r="C22" s="120">
        <f>'2. Individual Student Fees'!B49</f>
        <v>0</v>
      </c>
      <c r="D22" s="62"/>
    </row>
    <row r="23" spans="1:10" x14ac:dyDescent="0.25">
      <c r="A23" s="99" t="s">
        <v>101</v>
      </c>
      <c r="B23" s="146"/>
      <c r="C23" s="147">
        <f>'2. Individual Student Fees'!D31</f>
        <v>0</v>
      </c>
    </row>
    <row r="24" spans="1:10" x14ac:dyDescent="0.25">
      <c r="A24" s="35" t="s">
        <v>103</v>
      </c>
      <c r="B24" s="51"/>
      <c r="C24" s="124">
        <f>'2. Individual Student Fees'!I42</f>
        <v>0</v>
      </c>
    </row>
    <row r="25" spans="1:10" x14ac:dyDescent="0.25">
      <c r="A25" s="12" t="s">
        <v>104</v>
      </c>
      <c r="B25" s="91"/>
      <c r="C25" s="61">
        <f>'3. Shared Group Expenses'!D38</f>
        <v>0</v>
      </c>
      <c r="D25" s="62"/>
    </row>
    <row r="26" spans="1:10" x14ac:dyDescent="0.25">
      <c r="A26" s="12" t="s">
        <v>105</v>
      </c>
      <c r="B26" s="50"/>
      <c r="C26" s="61" t="e">
        <f>'4. Director Fees'!D45</f>
        <v>#DIV/0!</v>
      </c>
    </row>
    <row r="27" spans="1:10" ht="18" thickBot="1" x14ac:dyDescent="0.3">
      <c r="A27" s="34" t="s">
        <v>132</v>
      </c>
      <c r="B27" s="58"/>
      <c r="C27" s="120">
        <f>'5. International Airfare'!D27</f>
        <v>0</v>
      </c>
      <c r="D27" s="63"/>
    </row>
    <row r="28" spans="1:10" ht="15.75" thickBot="1" x14ac:dyDescent="0.3">
      <c r="A28" s="32"/>
      <c r="B28" s="32"/>
    </row>
    <row r="29" spans="1:10" ht="15.75" thickBot="1" x14ac:dyDescent="0.3">
      <c r="A29" s="183" t="s">
        <v>145</v>
      </c>
      <c r="B29" s="184"/>
      <c r="C29" s="123" t="e">
        <f>SUM(C23:C27)</f>
        <v>#DIV/0!</v>
      </c>
      <c r="D29" s="62" t="s">
        <v>153</v>
      </c>
    </row>
    <row r="30" spans="1:10" ht="15.75" thickBot="1" x14ac:dyDescent="0.3">
      <c r="A30" s="36"/>
      <c r="B30" s="36"/>
      <c r="C30" s="59"/>
    </row>
    <row r="31" spans="1:10" ht="15.75" thickBot="1" x14ac:dyDescent="0.3">
      <c r="A31" s="183" t="s">
        <v>144</v>
      </c>
      <c r="B31" s="184"/>
      <c r="C31" s="123" t="e">
        <f>SUM(C21:C22,C29)</f>
        <v>#DIV/0!</v>
      </c>
      <c r="D31" s="62" t="s">
        <v>154</v>
      </c>
    </row>
    <row r="32" spans="1:10" ht="15.75" thickBot="1" x14ac:dyDescent="0.3">
      <c r="A32" s="33"/>
      <c r="B32" s="33"/>
    </row>
    <row r="33" spans="1:13" ht="19.5" thickBot="1" x14ac:dyDescent="0.35">
      <c r="A33" s="53" t="s">
        <v>57</v>
      </c>
      <c r="B33" s="53"/>
      <c r="C33" s="155"/>
      <c r="D33" s="62" t="s">
        <v>155</v>
      </c>
    </row>
    <row r="34" spans="1:13" x14ac:dyDescent="0.25">
      <c r="A34" s="33"/>
      <c r="B34" s="33"/>
    </row>
    <row r="35" spans="1:13" ht="15.75" x14ac:dyDescent="0.25">
      <c r="A35" s="21" t="s">
        <v>22</v>
      </c>
      <c r="B35" s="21"/>
    </row>
    <row r="36" spans="1:13" x14ac:dyDescent="0.25">
      <c r="A36" s="62" t="s">
        <v>116</v>
      </c>
      <c r="B36" s="68"/>
    </row>
    <row r="37" spans="1:13" x14ac:dyDescent="0.25">
      <c r="A37" s="62" t="s">
        <v>114</v>
      </c>
      <c r="B37" s="68"/>
    </row>
    <row r="38" spans="1:13" x14ac:dyDescent="0.25">
      <c r="A38" s="62" t="s">
        <v>119</v>
      </c>
      <c r="B38" s="68"/>
    </row>
    <row r="39" spans="1:13" x14ac:dyDescent="0.25">
      <c r="A39" s="62" t="s">
        <v>169</v>
      </c>
      <c r="B39" s="62"/>
    </row>
    <row r="40" spans="1:13" x14ac:dyDescent="0.25">
      <c r="A40" s="62" t="s">
        <v>140</v>
      </c>
      <c r="B40" s="62"/>
    </row>
    <row r="41" spans="1:13" x14ac:dyDescent="0.25">
      <c r="A41" s="62" t="s">
        <v>141</v>
      </c>
      <c r="B41" s="62"/>
    </row>
    <row r="42" spans="1:13" ht="15.75" thickBot="1" x14ac:dyDescent="0.3"/>
    <row r="43" spans="1:13" ht="16.5" thickBot="1" x14ac:dyDescent="0.3">
      <c r="A43" s="185" t="s">
        <v>86</v>
      </c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187"/>
      <c r="M43" s="64"/>
    </row>
  </sheetData>
  <mergeCells count="12">
    <mergeCell ref="A1:J1"/>
    <mergeCell ref="A29:B29"/>
    <mergeCell ref="B15:J15"/>
    <mergeCell ref="A43:L43"/>
    <mergeCell ref="B16:J16"/>
    <mergeCell ref="B8:J8"/>
    <mergeCell ref="B9:J9"/>
    <mergeCell ref="B10:J10"/>
    <mergeCell ref="B14:J14"/>
    <mergeCell ref="A31:B31"/>
    <mergeCell ref="B11:J11"/>
    <mergeCell ref="B12:J12"/>
  </mergeCells>
  <pageMargins left="0.1" right="0.1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9"/>
  <sheetViews>
    <sheetView topLeftCell="A26" zoomScaleNormal="100" workbookViewId="0">
      <selection activeCell="B53" sqref="B53"/>
    </sheetView>
  </sheetViews>
  <sheetFormatPr defaultRowHeight="15" x14ac:dyDescent="0.25"/>
  <cols>
    <col min="1" max="1" width="31" customWidth="1"/>
    <col min="2" max="2" width="26.140625" customWidth="1"/>
    <col min="3" max="3" width="18.5703125" customWidth="1"/>
    <col min="4" max="4" width="10.28515625" customWidth="1"/>
    <col min="5" max="5" width="14" customWidth="1"/>
    <col min="6" max="6" width="24.5703125" customWidth="1"/>
    <col min="7" max="7" width="16.7109375" customWidth="1"/>
    <col min="8" max="8" width="18.7109375" customWidth="1"/>
    <col min="10" max="10" width="24.42578125" customWidth="1"/>
  </cols>
  <sheetData>
    <row r="1" spans="1:10" ht="21.75" thickBot="1" x14ac:dyDescent="0.35">
      <c r="A1" s="196" t="s">
        <v>88</v>
      </c>
      <c r="B1" s="197"/>
      <c r="C1" s="197"/>
      <c r="D1" s="198"/>
      <c r="F1" s="196" t="s">
        <v>102</v>
      </c>
      <c r="G1" s="197"/>
      <c r="H1" s="197"/>
      <c r="I1" s="197"/>
      <c r="J1" s="198"/>
    </row>
    <row r="2" spans="1:10" ht="15.75" thickBot="1" x14ac:dyDescent="0.3">
      <c r="A2" s="22"/>
      <c r="B2" s="23"/>
      <c r="F2" s="1"/>
      <c r="G2" s="1"/>
    </row>
    <row r="3" spans="1:10" ht="15.75" thickBot="1" x14ac:dyDescent="0.3">
      <c r="A3" s="136" t="s">
        <v>150</v>
      </c>
      <c r="B3" s="137"/>
      <c r="F3" s="199" t="s">
        <v>123</v>
      </c>
      <c r="G3" s="200"/>
      <c r="H3" s="201"/>
    </row>
    <row r="4" spans="1:10" x14ac:dyDescent="0.25">
      <c r="A4" s="151" t="s">
        <v>151</v>
      </c>
      <c r="B4" s="138"/>
      <c r="F4" s="156"/>
      <c r="G4" s="156"/>
      <c r="H4" s="156"/>
    </row>
    <row r="5" spans="1:10" ht="15.75" thickBot="1" x14ac:dyDescent="0.3">
      <c r="A5" s="153" t="s">
        <v>147</v>
      </c>
      <c r="B5" s="150"/>
      <c r="F5" s="52"/>
      <c r="G5" s="52"/>
      <c r="H5" s="52"/>
    </row>
    <row r="6" spans="1:10" ht="15.75" thickBot="1" x14ac:dyDescent="0.3">
      <c r="A6" s="154" t="s">
        <v>149</v>
      </c>
      <c r="B6" s="152"/>
      <c r="F6" s="97" t="s">
        <v>6</v>
      </c>
      <c r="G6" s="98" t="s">
        <v>23</v>
      </c>
      <c r="H6" s="98" t="s">
        <v>53</v>
      </c>
      <c r="I6" s="98" t="s">
        <v>1</v>
      </c>
      <c r="J6" s="66" t="s">
        <v>69</v>
      </c>
    </row>
    <row r="7" spans="1:10" ht="15.75" thickBot="1" x14ac:dyDescent="0.3">
      <c r="A7" s="52"/>
      <c r="F7" s="100" t="s">
        <v>47</v>
      </c>
      <c r="G7" s="101"/>
      <c r="H7" s="102"/>
      <c r="I7" s="103">
        <f>G7*H7</f>
        <v>0</v>
      </c>
      <c r="J7" s="188"/>
    </row>
    <row r="8" spans="1:10" x14ac:dyDescent="0.25">
      <c r="A8" s="10" t="s">
        <v>4</v>
      </c>
      <c r="B8" s="4" t="s">
        <v>0</v>
      </c>
      <c r="C8" s="4" t="s">
        <v>54</v>
      </c>
      <c r="D8" s="5" t="s">
        <v>1</v>
      </c>
      <c r="F8" s="99" t="s">
        <v>95</v>
      </c>
      <c r="G8" s="104"/>
      <c r="H8" s="105"/>
      <c r="I8" s="108"/>
      <c r="J8" s="189"/>
    </row>
    <row r="9" spans="1:10" ht="17.25" x14ac:dyDescent="0.25">
      <c r="A9" s="12" t="s">
        <v>83</v>
      </c>
      <c r="B9" s="84"/>
      <c r="C9" s="25"/>
      <c r="D9" s="24">
        <f>(B9*C9)</f>
        <v>0</v>
      </c>
      <c r="F9" s="12" t="s">
        <v>46</v>
      </c>
      <c r="G9" s="106"/>
      <c r="H9" s="107"/>
      <c r="I9" s="109"/>
      <c r="J9" s="189"/>
    </row>
    <row r="10" spans="1:10" x14ac:dyDescent="0.25">
      <c r="A10" s="7"/>
      <c r="B10" s="2"/>
      <c r="C10" s="2"/>
      <c r="D10" s="6"/>
      <c r="F10" s="12" t="s">
        <v>42</v>
      </c>
      <c r="G10" s="106"/>
      <c r="H10" s="107"/>
      <c r="I10" s="109"/>
      <c r="J10" s="189"/>
    </row>
    <row r="11" spans="1:10" ht="15.75" thickBot="1" x14ac:dyDescent="0.3">
      <c r="A11" s="11" t="s">
        <v>48</v>
      </c>
      <c r="B11" s="3" t="s">
        <v>23</v>
      </c>
      <c r="C11" s="3" t="s">
        <v>53</v>
      </c>
      <c r="D11" s="8" t="s">
        <v>1</v>
      </c>
      <c r="F11" s="12" t="s">
        <v>33</v>
      </c>
      <c r="G11" s="106"/>
      <c r="H11" s="107"/>
      <c r="I11" s="109"/>
      <c r="J11" s="190"/>
    </row>
    <row r="12" spans="1:10" ht="15.75" thickBot="1" x14ac:dyDescent="0.3">
      <c r="A12" s="15" t="s">
        <v>76</v>
      </c>
      <c r="B12" s="73"/>
      <c r="C12" s="71"/>
      <c r="D12" s="47">
        <f>(B12*C12)</f>
        <v>0</v>
      </c>
      <c r="F12" s="7"/>
      <c r="G12" s="94"/>
      <c r="H12" s="2"/>
      <c r="I12" s="113"/>
      <c r="J12" s="13"/>
    </row>
    <row r="13" spans="1:10" ht="15.75" thickBot="1" x14ac:dyDescent="0.3">
      <c r="F13" s="110" t="s">
        <v>7</v>
      </c>
      <c r="G13" s="111" t="s">
        <v>23</v>
      </c>
      <c r="H13" s="112" t="s">
        <v>53</v>
      </c>
      <c r="I13" s="111" t="s">
        <v>1</v>
      </c>
      <c r="J13" s="67" t="s">
        <v>69</v>
      </c>
    </row>
    <row r="14" spans="1:10" ht="15.75" thickBot="1" x14ac:dyDescent="0.3">
      <c r="A14" s="10" t="s">
        <v>24</v>
      </c>
      <c r="B14" s="5" t="s">
        <v>1</v>
      </c>
      <c r="C14" s="1"/>
      <c r="D14" s="1"/>
      <c r="F14" s="100" t="s">
        <v>47</v>
      </c>
      <c r="G14" s="101"/>
      <c r="H14" s="102"/>
      <c r="I14" s="103">
        <f>G14*H14</f>
        <v>0</v>
      </c>
      <c r="J14" s="188"/>
    </row>
    <row r="15" spans="1:10" x14ac:dyDescent="0.25">
      <c r="A15" s="12" t="s">
        <v>91</v>
      </c>
      <c r="B15" s="88"/>
      <c r="D15" s="59"/>
      <c r="F15" s="99" t="s">
        <v>95</v>
      </c>
      <c r="G15" s="104"/>
      <c r="H15" s="105"/>
      <c r="I15" s="108"/>
      <c r="J15" s="189"/>
    </row>
    <row r="16" spans="1:10" x14ac:dyDescent="0.25">
      <c r="A16" s="12" t="s">
        <v>2</v>
      </c>
      <c r="B16" s="88"/>
      <c r="D16" s="59"/>
      <c r="F16" s="12" t="s">
        <v>46</v>
      </c>
      <c r="G16" s="106"/>
      <c r="H16" s="107"/>
      <c r="I16" s="109"/>
      <c r="J16" s="189"/>
    </row>
    <row r="17" spans="1:10" x14ac:dyDescent="0.25">
      <c r="A17" s="12" t="s">
        <v>3</v>
      </c>
      <c r="B17" s="88"/>
      <c r="D17" s="59"/>
      <c r="F17" s="12" t="s">
        <v>42</v>
      </c>
      <c r="G17" s="106"/>
      <c r="H17" s="107"/>
      <c r="I17" s="109"/>
      <c r="J17" s="189"/>
    </row>
    <row r="18" spans="1:10" ht="15.75" thickBot="1" x14ac:dyDescent="0.3">
      <c r="A18" s="12" t="s">
        <v>89</v>
      </c>
      <c r="B18" s="88"/>
      <c r="D18" s="59"/>
      <c r="F18" s="12" t="s">
        <v>33</v>
      </c>
      <c r="G18" s="106"/>
      <c r="H18" s="107"/>
      <c r="I18" s="109"/>
      <c r="J18" s="190"/>
    </row>
    <row r="19" spans="1:10" x14ac:dyDescent="0.25">
      <c r="A19" s="87" t="s">
        <v>90</v>
      </c>
      <c r="B19" s="88"/>
      <c r="D19" s="59"/>
      <c r="F19" s="7"/>
      <c r="G19" s="92"/>
      <c r="H19" s="2"/>
      <c r="I19" s="28"/>
      <c r="J19" s="13"/>
    </row>
    <row r="20" spans="1:10" ht="15.75" thickBot="1" x14ac:dyDescent="0.3">
      <c r="A20" s="12" t="s">
        <v>35</v>
      </c>
      <c r="B20" s="88"/>
      <c r="F20" s="110" t="s">
        <v>8</v>
      </c>
      <c r="G20" s="111" t="s">
        <v>23</v>
      </c>
      <c r="H20" s="112" t="s">
        <v>53</v>
      </c>
      <c r="I20" s="111" t="s">
        <v>1</v>
      </c>
      <c r="J20" s="67" t="s">
        <v>69</v>
      </c>
    </row>
    <row r="21" spans="1:10" ht="15.75" thickBot="1" x14ac:dyDescent="0.3">
      <c r="A21" s="11" t="s">
        <v>5</v>
      </c>
      <c r="B21" s="8"/>
      <c r="C21" s="1"/>
      <c r="D21" s="1"/>
      <c r="F21" s="100" t="s">
        <v>47</v>
      </c>
      <c r="G21" s="101"/>
      <c r="H21" s="102"/>
      <c r="I21" s="103">
        <f>G21*H21</f>
        <v>0</v>
      </c>
      <c r="J21" s="188"/>
    </row>
    <row r="22" spans="1:10" x14ac:dyDescent="0.25">
      <c r="A22" s="12" t="s">
        <v>55</v>
      </c>
      <c r="B22" s="88"/>
      <c r="D22" s="59"/>
      <c r="F22" s="99" t="s">
        <v>95</v>
      </c>
      <c r="G22" s="104"/>
      <c r="H22" s="105"/>
      <c r="I22" s="108"/>
      <c r="J22" s="189"/>
    </row>
    <row r="23" spans="1:10" x14ac:dyDescent="0.25">
      <c r="A23" s="7"/>
      <c r="B23" s="88"/>
      <c r="F23" s="12" t="s">
        <v>46</v>
      </c>
      <c r="G23" s="106"/>
      <c r="H23" s="107"/>
      <c r="I23" s="109"/>
      <c r="J23" s="189"/>
    </row>
    <row r="24" spans="1:10" x14ac:dyDescent="0.25">
      <c r="A24" s="11" t="s">
        <v>34</v>
      </c>
      <c r="B24" s="8"/>
      <c r="C24" s="1"/>
      <c r="D24" s="1"/>
      <c r="F24" s="12" t="s">
        <v>42</v>
      </c>
      <c r="G24" s="106"/>
      <c r="H24" s="107"/>
      <c r="I24" s="109"/>
      <c r="J24" s="189"/>
    </row>
    <row r="25" spans="1:10" ht="15.75" thickBot="1" x14ac:dyDescent="0.3">
      <c r="A25" s="38" t="s">
        <v>37</v>
      </c>
      <c r="B25" s="88"/>
      <c r="D25" s="59"/>
      <c r="F25" s="12" t="s">
        <v>33</v>
      </c>
      <c r="G25" s="106"/>
      <c r="H25" s="107"/>
      <c r="I25" s="109"/>
      <c r="J25" s="190"/>
    </row>
    <row r="26" spans="1:10" x14ac:dyDescent="0.25">
      <c r="A26" s="29"/>
      <c r="B26" s="88"/>
      <c r="D26" s="59"/>
      <c r="F26" s="7"/>
      <c r="G26" s="92"/>
      <c r="H26" s="2"/>
      <c r="I26" s="113"/>
      <c r="J26" s="13"/>
    </row>
    <row r="27" spans="1:10" ht="15.75" thickBot="1" x14ac:dyDescent="0.3">
      <c r="A27" s="29"/>
      <c r="B27" s="88"/>
      <c r="D27" s="59"/>
      <c r="F27" s="110" t="s">
        <v>9</v>
      </c>
      <c r="G27" s="111" t="s">
        <v>23</v>
      </c>
      <c r="H27" s="112" t="s">
        <v>53</v>
      </c>
      <c r="I27" s="111" t="s">
        <v>1</v>
      </c>
      <c r="J27" s="67" t="s">
        <v>69</v>
      </c>
    </row>
    <row r="28" spans="1:10" ht="15.75" thickBot="1" x14ac:dyDescent="0.3">
      <c r="A28" s="30"/>
      <c r="B28" s="89"/>
      <c r="D28" s="59"/>
      <c r="F28" s="100" t="s">
        <v>47</v>
      </c>
      <c r="G28" s="101"/>
      <c r="H28" s="102"/>
      <c r="I28" s="103">
        <f>G28*H28</f>
        <v>0</v>
      </c>
      <c r="J28" s="191"/>
    </row>
    <row r="29" spans="1:10" ht="15.75" thickBot="1" x14ac:dyDescent="0.3">
      <c r="A29" s="45"/>
      <c r="B29" s="57"/>
      <c r="D29" s="59"/>
      <c r="F29" s="99" t="s">
        <v>95</v>
      </c>
      <c r="G29" s="104"/>
      <c r="H29" s="105"/>
      <c r="I29" s="108"/>
      <c r="J29" s="192"/>
    </row>
    <row r="30" spans="1:10" ht="15.75" thickBot="1" x14ac:dyDescent="0.3">
      <c r="F30" s="12" t="s">
        <v>46</v>
      </c>
      <c r="G30" s="106"/>
      <c r="H30" s="107"/>
      <c r="I30" s="109"/>
      <c r="J30" s="192"/>
    </row>
    <row r="31" spans="1:10" ht="18" thickBot="1" x14ac:dyDescent="0.3">
      <c r="A31" s="20" t="s">
        <v>84</v>
      </c>
      <c r="B31" s="16"/>
      <c r="C31" s="16"/>
      <c r="D31" s="122">
        <f>SUM(D9,D12,B15:B20,B22:B23,B25:B29)</f>
        <v>0</v>
      </c>
      <c r="F31" s="12" t="s">
        <v>42</v>
      </c>
      <c r="G31" s="106"/>
      <c r="H31" s="107"/>
      <c r="I31" s="109"/>
      <c r="J31" s="192"/>
    </row>
    <row r="32" spans="1:10" ht="15.75" thickBot="1" x14ac:dyDescent="0.3">
      <c r="F32" s="12" t="s">
        <v>33</v>
      </c>
      <c r="G32" s="106"/>
      <c r="H32" s="107"/>
      <c r="I32" s="109"/>
      <c r="J32" s="193"/>
    </row>
    <row r="33" spans="1:10" ht="15.75" x14ac:dyDescent="0.25">
      <c r="A33" s="21" t="s">
        <v>22</v>
      </c>
      <c r="F33" s="7"/>
      <c r="G33" s="92"/>
      <c r="H33" s="2"/>
      <c r="I33" s="113"/>
      <c r="J33" s="13"/>
    </row>
    <row r="34" spans="1:10" ht="15.75" thickBot="1" x14ac:dyDescent="0.3">
      <c r="A34" s="62" t="s">
        <v>122</v>
      </c>
      <c r="F34" s="110" t="s">
        <v>10</v>
      </c>
      <c r="G34" s="111" t="s">
        <v>23</v>
      </c>
      <c r="H34" s="112" t="s">
        <v>53</v>
      </c>
      <c r="I34" s="111" t="s">
        <v>1</v>
      </c>
      <c r="J34" s="67" t="s">
        <v>69</v>
      </c>
    </row>
    <row r="35" spans="1:10" ht="15.75" thickBot="1" x14ac:dyDescent="0.3">
      <c r="A35" s="62" t="s">
        <v>111</v>
      </c>
      <c r="F35" s="100" t="s">
        <v>47</v>
      </c>
      <c r="G35" s="101"/>
      <c r="H35" s="102"/>
      <c r="I35" s="103">
        <f>G35*H35</f>
        <v>0</v>
      </c>
      <c r="J35" s="188"/>
    </row>
    <row r="36" spans="1:10" x14ac:dyDescent="0.25">
      <c r="A36" s="62" t="s">
        <v>96</v>
      </c>
      <c r="F36" s="99" t="s">
        <v>95</v>
      </c>
      <c r="G36" s="104"/>
      <c r="H36" s="105"/>
      <c r="I36" s="108"/>
      <c r="J36" s="189"/>
    </row>
    <row r="37" spans="1:10" x14ac:dyDescent="0.25">
      <c r="A37" s="62" t="s">
        <v>94</v>
      </c>
      <c r="F37" s="12" t="s">
        <v>46</v>
      </c>
      <c r="G37" s="106"/>
      <c r="H37" s="107"/>
      <c r="I37" s="109"/>
      <c r="J37" s="189"/>
    </row>
    <row r="38" spans="1:10" ht="15.75" thickBot="1" x14ac:dyDescent="0.3">
      <c r="A38" s="62" t="s">
        <v>112</v>
      </c>
      <c r="F38" s="12" t="s">
        <v>42</v>
      </c>
      <c r="G38" s="106"/>
      <c r="H38" s="107"/>
      <c r="I38" s="109"/>
      <c r="J38" s="189"/>
    </row>
    <row r="39" spans="1:10" ht="15.75" thickBot="1" x14ac:dyDescent="0.3">
      <c r="A39" s="208" t="s">
        <v>107</v>
      </c>
      <c r="B39" s="209"/>
      <c r="C39" s="209"/>
      <c r="D39" s="210"/>
      <c r="F39" s="12" t="s">
        <v>33</v>
      </c>
      <c r="G39" s="106"/>
      <c r="H39" s="107"/>
      <c r="I39" s="109"/>
      <c r="J39" s="190"/>
    </row>
    <row r="40" spans="1:10" ht="15.75" thickBot="1" x14ac:dyDescent="0.3">
      <c r="A40" s="202" t="s">
        <v>142</v>
      </c>
      <c r="B40" s="203"/>
      <c r="C40" s="203"/>
      <c r="D40" s="204"/>
      <c r="F40" s="15"/>
      <c r="G40" s="95"/>
      <c r="H40" s="9"/>
      <c r="I40" s="85"/>
      <c r="J40" s="96"/>
    </row>
    <row r="41" spans="1:10" ht="15.75" thickBot="1" x14ac:dyDescent="0.3">
      <c r="A41" s="202"/>
      <c r="B41" s="203"/>
      <c r="C41" s="203"/>
      <c r="D41" s="204"/>
    </row>
    <row r="42" spans="1:10" ht="15.75" thickBot="1" x14ac:dyDescent="0.3">
      <c r="A42" s="202"/>
      <c r="B42" s="203"/>
      <c r="C42" s="203"/>
      <c r="D42" s="204"/>
      <c r="F42" s="18" t="s">
        <v>45</v>
      </c>
      <c r="G42" s="93"/>
      <c r="H42" s="16"/>
      <c r="I42" s="123">
        <f>SUM(I7,I8:I11,I14,I15:I18,I21,I22:I25,I28,I29:I32,I35,I36:I39)</f>
        <v>0</v>
      </c>
    </row>
    <row r="43" spans="1:10" x14ac:dyDescent="0.25">
      <c r="A43" s="202"/>
      <c r="B43" s="203"/>
      <c r="C43" s="203"/>
      <c r="D43" s="204"/>
    </row>
    <row r="44" spans="1:10" ht="16.5" thickBot="1" x14ac:dyDescent="0.3">
      <c r="A44" s="205"/>
      <c r="B44" s="206"/>
      <c r="C44" s="206"/>
      <c r="D44" s="207"/>
      <c r="F44" s="21" t="s">
        <v>22</v>
      </c>
      <c r="G44" s="21"/>
    </row>
    <row r="45" spans="1:10" ht="16.5" thickBot="1" x14ac:dyDescent="0.3">
      <c r="F45" s="121" t="s">
        <v>97</v>
      </c>
      <c r="G45" s="21"/>
    </row>
    <row r="46" spans="1:10" ht="30" customHeight="1" x14ac:dyDescent="0.25">
      <c r="A46" s="194" t="s">
        <v>106</v>
      </c>
      <c r="B46" s="195"/>
      <c r="C46" s="1"/>
    </row>
    <row r="47" spans="1:10" x14ac:dyDescent="0.25">
      <c r="A47" s="38" t="s">
        <v>159</v>
      </c>
      <c r="B47" s="157"/>
    </row>
    <row r="48" spans="1:10" x14ac:dyDescent="0.25">
      <c r="A48" s="38" t="s">
        <v>158</v>
      </c>
      <c r="B48" s="114">
        <v>2.2400000000000002</v>
      </c>
      <c r="C48" s="118" t="s">
        <v>170</v>
      </c>
    </row>
    <row r="49" spans="1:2" ht="15.75" thickBot="1" x14ac:dyDescent="0.3">
      <c r="A49" s="116" t="s">
        <v>108</v>
      </c>
      <c r="B49" s="117">
        <f>B47*B48</f>
        <v>0</v>
      </c>
    </row>
    <row r="79" spans="6:7" x14ac:dyDescent="0.25">
      <c r="F79" s="65"/>
      <c r="G79" s="65"/>
    </row>
  </sheetData>
  <mergeCells count="11">
    <mergeCell ref="J21:J25"/>
    <mergeCell ref="J28:J32"/>
    <mergeCell ref="J35:J39"/>
    <mergeCell ref="A46:B46"/>
    <mergeCell ref="A1:D1"/>
    <mergeCell ref="F3:H3"/>
    <mergeCell ref="F1:J1"/>
    <mergeCell ref="A40:D44"/>
    <mergeCell ref="A39:D39"/>
    <mergeCell ref="J7:J11"/>
    <mergeCell ref="J14:J18"/>
  </mergeCells>
  <printOptions horizontalCentered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D8C75-4BED-4411-9C1B-D82A08B4F21B}">
  <dimension ref="A1:J41"/>
  <sheetViews>
    <sheetView topLeftCell="A18" workbookViewId="0">
      <selection activeCell="B9" sqref="B9"/>
    </sheetView>
  </sheetViews>
  <sheetFormatPr defaultRowHeight="15" x14ac:dyDescent="0.25"/>
  <cols>
    <col min="1" max="1" width="46.5703125" customWidth="1"/>
    <col min="2" max="2" width="13" customWidth="1"/>
    <col min="3" max="3" width="18.7109375" customWidth="1"/>
    <col min="7" max="7" width="30" customWidth="1"/>
    <col min="8" max="8" width="17.7109375" customWidth="1"/>
    <col min="9" max="9" width="16.7109375" customWidth="1"/>
    <col min="10" max="10" width="12.7109375" customWidth="1"/>
  </cols>
  <sheetData>
    <row r="1" spans="1:4" ht="21.75" thickBot="1" x14ac:dyDescent="0.35">
      <c r="A1" s="196" t="s">
        <v>109</v>
      </c>
      <c r="B1" s="197"/>
      <c r="C1" s="197"/>
      <c r="D1" s="198"/>
    </row>
    <row r="2" spans="1:4" ht="15.75" thickBot="1" x14ac:dyDescent="0.3">
      <c r="A2" s="22"/>
      <c r="B2" s="23"/>
    </row>
    <row r="3" spans="1:4" x14ac:dyDescent="0.25">
      <c r="A3" s="127" t="s">
        <v>152</v>
      </c>
      <c r="B3" s="128"/>
    </row>
    <row r="4" spans="1:4" ht="15.75" thickBot="1" x14ac:dyDescent="0.3">
      <c r="A4" s="125" t="s">
        <v>147</v>
      </c>
      <c r="B4" s="126"/>
    </row>
    <row r="5" spans="1:4" ht="15.75" thickBot="1" x14ac:dyDescent="0.3">
      <c r="A5" s="52"/>
    </row>
    <row r="6" spans="1:4" ht="15.75" thickBot="1" x14ac:dyDescent="0.3">
      <c r="A6" s="19" t="s">
        <v>56</v>
      </c>
      <c r="B6" s="130">
        <f>'1. Program Info'!B18</f>
        <v>10</v>
      </c>
    </row>
    <row r="7" spans="1:4" ht="15.75" thickBot="1" x14ac:dyDescent="0.3">
      <c r="A7" s="90"/>
    </row>
    <row r="8" spans="1:4" x14ac:dyDescent="0.25">
      <c r="A8" s="10" t="s">
        <v>93</v>
      </c>
      <c r="B8" s="4" t="s">
        <v>25</v>
      </c>
      <c r="C8" s="4" t="s">
        <v>26</v>
      </c>
      <c r="D8" s="5" t="s">
        <v>1</v>
      </c>
    </row>
    <row r="9" spans="1:4" x14ac:dyDescent="0.25">
      <c r="A9" s="12" t="s">
        <v>92</v>
      </c>
      <c r="B9" s="25"/>
      <c r="C9" s="27">
        <f>B6</f>
        <v>10</v>
      </c>
      <c r="D9" s="24">
        <f>(B9/C9)</f>
        <v>0</v>
      </c>
    </row>
    <row r="10" spans="1:4" x14ac:dyDescent="0.25">
      <c r="A10" s="12" t="s">
        <v>99</v>
      </c>
      <c r="B10" s="25"/>
      <c r="C10" s="27">
        <f>B6</f>
        <v>10</v>
      </c>
      <c r="D10" s="24">
        <f t="shared" ref="D10:D11" si="0">(B10/C10)</f>
        <v>0</v>
      </c>
    </row>
    <row r="11" spans="1:4" x14ac:dyDescent="0.25">
      <c r="A11" s="12" t="s">
        <v>35</v>
      </c>
      <c r="B11" s="25"/>
      <c r="C11" s="27">
        <f>B6</f>
        <v>10</v>
      </c>
      <c r="D11" s="24">
        <f t="shared" si="0"/>
        <v>0</v>
      </c>
    </row>
    <row r="12" spans="1:4" x14ac:dyDescent="0.25">
      <c r="A12" s="12" t="s">
        <v>35</v>
      </c>
      <c r="B12" s="25"/>
      <c r="C12" s="27">
        <f>B6</f>
        <v>10</v>
      </c>
      <c r="D12" s="24">
        <f>(B12/C12)</f>
        <v>0</v>
      </c>
    </row>
    <row r="13" spans="1:4" x14ac:dyDescent="0.25">
      <c r="A13" s="7"/>
      <c r="B13" s="2"/>
      <c r="C13" s="2"/>
      <c r="D13" s="6"/>
    </row>
    <row r="14" spans="1:4" x14ac:dyDescent="0.25">
      <c r="A14" s="11" t="s">
        <v>30</v>
      </c>
      <c r="B14" s="3" t="s">
        <v>25</v>
      </c>
      <c r="C14" s="3" t="s">
        <v>26</v>
      </c>
      <c r="D14" s="8" t="s">
        <v>1</v>
      </c>
    </row>
    <row r="15" spans="1:4" x14ac:dyDescent="0.25">
      <c r="A15" s="12" t="s">
        <v>11</v>
      </c>
      <c r="B15" s="25"/>
      <c r="C15" s="2">
        <f>B6</f>
        <v>10</v>
      </c>
      <c r="D15" s="24">
        <f>(B15/C15)</f>
        <v>0</v>
      </c>
    </row>
    <row r="16" spans="1:4" x14ac:dyDescent="0.25">
      <c r="A16" s="12" t="s">
        <v>12</v>
      </c>
      <c r="B16" s="25"/>
      <c r="C16" s="2">
        <f>B6</f>
        <v>10</v>
      </c>
      <c r="D16" s="24">
        <f>(B16/C16)</f>
        <v>0</v>
      </c>
    </row>
    <row r="17" spans="1:10" x14ac:dyDescent="0.25">
      <c r="A17" s="12" t="s">
        <v>98</v>
      </c>
      <c r="B17" s="25"/>
      <c r="C17" s="2">
        <f>B6</f>
        <v>10</v>
      </c>
      <c r="D17" s="24">
        <f>(B17/C17)</f>
        <v>0</v>
      </c>
    </row>
    <row r="18" spans="1:10" x14ac:dyDescent="0.25">
      <c r="A18" s="12" t="s">
        <v>33</v>
      </c>
      <c r="B18" s="25"/>
      <c r="C18" s="2">
        <f>B6</f>
        <v>10</v>
      </c>
      <c r="D18" s="24">
        <f>(B18/C18)</f>
        <v>0</v>
      </c>
    </row>
    <row r="19" spans="1:10" x14ac:dyDescent="0.25">
      <c r="A19" s="12" t="s">
        <v>33</v>
      </c>
      <c r="B19" s="25"/>
      <c r="C19" s="2">
        <f>B6</f>
        <v>10</v>
      </c>
      <c r="D19" s="24">
        <f>(B19/C19)</f>
        <v>0</v>
      </c>
    </row>
    <row r="20" spans="1:10" x14ac:dyDescent="0.25">
      <c r="A20" s="12"/>
      <c r="B20" s="28"/>
      <c r="C20" s="2"/>
      <c r="D20" s="6"/>
    </row>
    <row r="21" spans="1:10" x14ac:dyDescent="0.25">
      <c r="A21" s="37" t="s">
        <v>32</v>
      </c>
      <c r="B21" s="3" t="s">
        <v>25</v>
      </c>
      <c r="C21" s="3" t="s">
        <v>26</v>
      </c>
      <c r="D21" s="8" t="s">
        <v>1</v>
      </c>
    </row>
    <row r="22" spans="1:10" x14ac:dyDescent="0.25">
      <c r="A22" s="12" t="s">
        <v>13</v>
      </c>
      <c r="B22" s="25"/>
      <c r="C22" s="2">
        <f>B6</f>
        <v>10</v>
      </c>
      <c r="D22" s="24">
        <f t="shared" ref="D22:D30" si="1">(B22/C22)</f>
        <v>0</v>
      </c>
      <c r="H22" s="59"/>
      <c r="J22" s="59"/>
    </row>
    <row r="23" spans="1:10" x14ac:dyDescent="0.25">
      <c r="A23" s="12" t="s">
        <v>14</v>
      </c>
      <c r="B23" s="25"/>
      <c r="C23" s="2">
        <f>B6</f>
        <v>10</v>
      </c>
      <c r="D23" s="24">
        <f t="shared" si="1"/>
        <v>0</v>
      </c>
    </row>
    <row r="24" spans="1:10" x14ac:dyDescent="0.25">
      <c r="A24" s="12" t="s">
        <v>66</v>
      </c>
      <c r="B24" s="25"/>
      <c r="C24" s="2">
        <f>B6</f>
        <v>10</v>
      </c>
      <c r="D24" s="24">
        <f t="shared" si="1"/>
        <v>0</v>
      </c>
    </row>
    <row r="25" spans="1:10" x14ac:dyDescent="0.25">
      <c r="A25" s="12" t="s">
        <v>19</v>
      </c>
      <c r="B25" s="25"/>
      <c r="C25" s="2">
        <f>B6</f>
        <v>10</v>
      </c>
      <c r="D25" s="24">
        <f t="shared" si="1"/>
        <v>0</v>
      </c>
    </row>
    <row r="26" spans="1:10" x14ac:dyDescent="0.25">
      <c r="A26" s="12" t="s">
        <v>67</v>
      </c>
      <c r="B26" s="25"/>
      <c r="C26" s="2">
        <f>B6</f>
        <v>10</v>
      </c>
      <c r="D26" s="24">
        <f t="shared" si="1"/>
        <v>0</v>
      </c>
    </row>
    <row r="27" spans="1:10" x14ac:dyDescent="0.25">
      <c r="A27" s="12" t="s">
        <v>15</v>
      </c>
      <c r="B27" s="25"/>
      <c r="C27" s="2">
        <f>B6</f>
        <v>10</v>
      </c>
      <c r="D27" s="24">
        <f t="shared" si="1"/>
        <v>0</v>
      </c>
    </row>
    <row r="28" spans="1:10" x14ac:dyDescent="0.25">
      <c r="A28" s="12" t="s">
        <v>16</v>
      </c>
      <c r="B28" s="25"/>
      <c r="C28" s="2">
        <f>B6</f>
        <v>10</v>
      </c>
      <c r="D28" s="24">
        <f t="shared" si="1"/>
        <v>0</v>
      </c>
    </row>
    <row r="29" spans="1:10" x14ac:dyDescent="0.25">
      <c r="A29" s="12" t="s">
        <v>17</v>
      </c>
      <c r="B29" s="25"/>
      <c r="C29" s="2">
        <f>B6</f>
        <v>10</v>
      </c>
      <c r="D29" s="24">
        <f t="shared" si="1"/>
        <v>0</v>
      </c>
    </row>
    <row r="30" spans="1:10" x14ac:dyDescent="0.25">
      <c r="A30" s="12" t="s">
        <v>33</v>
      </c>
      <c r="B30" s="25"/>
      <c r="C30" s="2">
        <f>B6</f>
        <v>10</v>
      </c>
      <c r="D30" s="24">
        <f t="shared" si="1"/>
        <v>0</v>
      </c>
    </row>
    <row r="31" spans="1:10" x14ac:dyDescent="0.25">
      <c r="A31" s="38"/>
      <c r="B31" s="2"/>
      <c r="C31" s="2"/>
      <c r="D31" s="6"/>
    </row>
    <row r="32" spans="1:10" x14ac:dyDescent="0.25">
      <c r="A32" s="11" t="s">
        <v>34</v>
      </c>
      <c r="B32" s="3" t="s">
        <v>25</v>
      </c>
      <c r="C32" s="3" t="s">
        <v>26</v>
      </c>
      <c r="D32" s="8" t="s">
        <v>1</v>
      </c>
    </row>
    <row r="33" spans="1:4" x14ac:dyDescent="0.25">
      <c r="A33" s="86"/>
      <c r="B33" s="25"/>
      <c r="C33" s="27">
        <f>B6</f>
        <v>10</v>
      </c>
      <c r="D33" s="24">
        <f>(B33/C33)</f>
        <v>0</v>
      </c>
    </row>
    <row r="34" spans="1:4" x14ac:dyDescent="0.25">
      <c r="A34" s="29"/>
      <c r="B34" s="25"/>
      <c r="C34" s="27">
        <f>B6</f>
        <v>10</v>
      </c>
      <c r="D34" s="24">
        <f>(B34/C34)</f>
        <v>0</v>
      </c>
    </row>
    <row r="35" spans="1:4" x14ac:dyDescent="0.25">
      <c r="A35" s="29"/>
      <c r="B35" s="25"/>
      <c r="C35" s="27">
        <f>B6</f>
        <v>10</v>
      </c>
      <c r="D35" s="24">
        <f>(B35/C35)</f>
        <v>0</v>
      </c>
    </row>
    <row r="36" spans="1:4" ht="15.75" thickBot="1" x14ac:dyDescent="0.3">
      <c r="A36" s="45"/>
      <c r="B36" s="46"/>
      <c r="C36" s="78">
        <f>B6</f>
        <v>10</v>
      </c>
      <c r="D36" s="47">
        <f>(B36/C36)</f>
        <v>0</v>
      </c>
    </row>
    <row r="37" spans="1:4" ht="15.75" thickBot="1" x14ac:dyDescent="0.3"/>
    <row r="38" spans="1:4" ht="15.75" thickBot="1" x14ac:dyDescent="0.3">
      <c r="A38" s="20" t="s">
        <v>100</v>
      </c>
      <c r="B38" s="16"/>
      <c r="C38" s="16"/>
      <c r="D38" s="122">
        <f>SUM(D9:D37)</f>
        <v>0</v>
      </c>
    </row>
    <row r="40" spans="1:4" ht="15.75" x14ac:dyDescent="0.25">
      <c r="A40" s="21" t="s">
        <v>22</v>
      </c>
    </row>
    <row r="41" spans="1:4" x14ac:dyDescent="0.25">
      <c r="A41" s="62" t="s">
        <v>110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9"/>
  <sheetViews>
    <sheetView topLeftCell="A29" workbookViewId="0">
      <selection activeCell="A50" sqref="A50"/>
    </sheetView>
  </sheetViews>
  <sheetFormatPr defaultRowHeight="15" x14ac:dyDescent="0.25"/>
  <cols>
    <col min="1" max="1" width="47.85546875" customWidth="1"/>
    <col min="2" max="2" width="12.42578125" customWidth="1"/>
    <col min="3" max="3" width="19.140625" customWidth="1"/>
    <col min="4" max="4" width="14.7109375" customWidth="1"/>
    <col min="9" max="9" width="43.42578125" customWidth="1"/>
    <col min="10" max="10" width="12.7109375" customWidth="1"/>
    <col min="11" max="11" width="19.28515625" customWidth="1"/>
    <col min="12" max="12" width="14.42578125" customWidth="1"/>
    <col min="13" max="13" width="12.42578125" customWidth="1"/>
    <col min="14" max="14" width="19.140625" customWidth="1"/>
    <col min="15" max="15" width="14.7109375" customWidth="1"/>
  </cols>
  <sheetData>
    <row r="1" spans="1:13" ht="19.5" thickBot="1" x14ac:dyDescent="0.35">
      <c r="A1" s="196" t="s">
        <v>27</v>
      </c>
      <c r="B1" s="197"/>
      <c r="C1" s="197"/>
      <c r="D1" s="198"/>
    </row>
    <row r="2" spans="1:13" ht="18" thickBot="1" x14ac:dyDescent="0.3">
      <c r="A2" s="1"/>
      <c r="I2" s="177" t="s">
        <v>175</v>
      </c>
      <c r="J2" s="4" t="s">
        <v>25</v>
      </c>
      <c r="K2" s="4" t="s">
        <v>26</v>
      </c>
      <c r="L2" s="5" t="s">
        <v>39</v>
      </c>
    </row>
    <row r="3" spans="1:13" x14ac:dyDescent="0.25">
      <c r="A3" s="211" t="s">
        <v>150</v>
      </c>
      <c r="B3" s="212"/>
      <c r="I3" s="12" t="s">
        <v>38</v>
      </c>
      <c r="J3" s="25"/>
      <c r="K3" s="174">
        <f>B7</f>
        <v>10</v>
      </c>
      <c r="L3" s="24">
        <f t="shared" ref="L3:L8" si="0">(J3/K3)</f>
        <v>0</v>
      </c>
      <c r="M3" s="63" t="s">
        <v>181</v>
      </c>
    </row>
    <row r="4" spans="1:13" x14ac:dyDescent="0.25">
      <c r="A4" s="213" t="s">
        <v>151</v>
      </c>
      <c r="B4" s="214"/>
      <c r="I4" s="12" t="s">
        <v>77</v>
      </c>
      <c r="J4" s="25"/>
      <c r="K4" s="174">
        <f>B7</f>
        <v>10</v>
      </c>
      <c r="L4" s="24">
        <f t="shared" si="0"/>
        <v>0</v>
      </c>
      <c r="M4" s="63" t="s">
        <v>182</v>
      </c>
    </row>
    <row r="5" spans="1:13" ht="15.75" thickBot="1" x14ac:dyDescent="0.3">
      <c r="A5" s="215" t="s">
        <v>147</v>
      </c>
      <c r="B5" s="216"/>
      <c r="I5" s="12" t="s">
        <v>40</v>
      </c>
      <c r="J5" s="25"/>
      <c r="K5" s="174">
        <f>B7</f>
        <v>10</v>
      </c>
      <c r="L5" s="24">
        <f t="shared" si="0"/>
        <v>0</v>
      </c>
    </row>
    <row r="6" spans="1:13" ht="15.75" thickBot="1" x14ac:dyDescent="0.3">
      <c r="I6" s="12" t="s">
        <v>36</v>
      </c>
      <c r="J6" s="25"/>
      <c r="K6" s="174">
        <f>B7</f>
        <v>10</v>
      </c>
      <c r="L6" s="24">
        <f t="shared" si="0"/>
        <v>0</v>
      </c>
      <c r="M6" s="63" t="s">
        <v>82</v>
      </c>
    </row>
    <row r="7" spans="1:13" ht="15.75" thickBot="1" x14ac:dyDescent="0.3">
      <c r="A7" s="19" t="s">
        <v>56</v>
      </c>
      <c r="B7" s="129">
        <f>'1. Program Info'!B18</f>
        <v>10</v>
      </c>
      <c r="I7" s="12" t="s">
        <v>41</v>
      </c>
      <c r="J7" s="25"/>
      <c r="K7" s="174">
        <f>B7</f>
        <v>10</v>
      </c>
      <c r="L7" s="24">
        <f t="shared" si="0"/>
        <v>0</v>
      </c>
    </row>
    <row r="8" spans="1:13" ht="15.75" thickBot="1" x14ac:dyDescent="0.3">
      <c r="I8" s="12" t="s">
        <v>33</v>
      </c>
      <c r="J8" s="25"/>
      <c r="K8" s="174">
        <f>B7</f>
        <v>10</v>
      </c>
      <c r="L8" s="24">
        <f t="shared" si="0"/>
        <v>0</v>
      </c>
    </row>
    <row r="9" spans="1:13" x14ac:dyDescent="0.25">
      <c r="A9" s="10" t="s">
        <v>168</v>
      </c>
      <c r="B9" s="4" t="s">
        <v>29</v>
      </c>
      <c r="C9" s="4" t="s">
        <v>26</v>
      </c>
      <c r="D9" s="5" t="s">
        <v>1</v>
      </c>
      <c r="I9" s="12"/>
      <c r="J9" s="176"/>
      <c r="K9" s="2"/>
      <c r="L9" s="24"/>
    </row>
    <row r="10" spans="1:13" ht="17.25" x14ac:dyDescent="0.25">
      <c r="A10" s="12" t="s">
        <v>85</v>
      </c>
      <c r="B10" s="25"/>
      <c r="C10" s="173">
        <f>B7</f>
        <v>10</v>
      </c>
      <c r="D10" s="24">
        <f>(B10/C10)</f>
        <v>0</v>
      </c>
      <c r="I10" s="42" t="s">
        <v>176</v>
      </c>
      <c r="J10" s="43" t="s">
        <v>25</v>
      </c>
      <c r="K10" s="3" t="s">
        <v>26</v>
      </c>
      <c r="L10" s="44" t="s">
        <v>1</v>
      </c>
    </row>
    <row r="11" spans="1:13" x14ac:dyDescent="0.25">
      <c r="A11" s="12" t="s">
        <v>28</v>
      </c>
      <c r="B11" s="25"/>
      <c r="C11" s="27">
        <f>B7</f>
        <v>10</v>
      </c>
      <c r="D11" s="24">
        <f>(B11/C11)</f>
        <v>0</v>
      </c>
      <c r="I11" s="12" t="s">
        <v>76</v>
      </c>
      <c r="J11" s="25"/>
      <c r="K11" s="174">
        <f>B7</f>
        <v>10</v>
      </c>
      <c r="L11" s="24">
        <f t="shared" ref="L11:L16" si="1">(J11/K11)</f>
        <v>0</v>
      </c>
    </row>
    <row r="12" spans="1:13" x14ac:dyDescent="0.25">
      <c r="A12" s="38"/>
      <c r="B12" s="2"/>
      <c r="C12" s="2"/>
      <c r="D12" s="6"/>
      <c r="I12" s="12" t="s">
        <v>44</v>
      </c>
      <c r="J12" s="25"/>
      <c r="K12" s="174">
        <f>B7</f>
        <v>10</v>
      </c>
      <c r="L12" s="24">
        <f t="shared" si="1"/>
        <v>0</v>
      </c>
    </row>
    <row r="13" spans="1:13" x14ac:dyDescent="0.25">
      <c r="A13" s="37" t="s">
        <v>171</v>
      </c>
      <c r="B13" s="3" t="s">
        <v>25</v>
      </c>
      <c r="C13" s="3" t="s">
        <v>26</v>
      </c>
      <c r="D13" s="8" t="s">
        <v>1</v>
      </c>
      <c r="I13" s="12" t="s">
        <v>43</v>
      </c>
      <c r="J13" s="25"/>
      <c r="K13" s="174">
        <f>B7</f>
        <v>10</v>
      </c>
      <c r="L13" s="24">
        <f t="shared" si="1"/>
        <v>0</v>
      </c>
      <c r="M13" s="63" t="s">
        <v>82</v>
      </c>
    </row>
    <row r="14" spans="1:13" x14ac:dyDescent="0.25">
      <c r="A14" s="12" t="s">
        <v>38</v>
      </c>
      <c r="B14" s="133" t="e">
        <f>'5. International Airfare'!D17</f>
        <v>#DIV/0!</v>
      </c>
      <c r="C14" s="2">
        <f>B7</f>
        <v>10</v>
      </c>
      <c r="D14" s="24" t="e">
        <f t="shared" ref="D14:D19" si="2">(B14/C14)</f>
        <v>#DIV/0!</v>
      </c>
      <c r="E14" s="62"/>
      <c r="I14" s="12" t="s">
        <v>42</v>
      </c>
      <c r="J14" s="25"/>
      <c r="K14" s="174">
        <f>B7</f>
        <v>10</v>
      </c>
      <c r="L14" s="24">
        <f t="shared" si="1"/>
        <v>0</v>
      </c>
    </row>
    <row r="15" spans="1:13" x14ac:dyDescent="0.25">
      <c r="A15" s="12" t="s">
        <v>77</v>
      </c>
      <c r="B15" s="26"/>
      <c r="C15" s="2">
        <f>B7</f>
        <v>10</v>
      </c>
      <c r="D15" s="24">
        <f t="shared" si="2"/>
        <v>0</v>
      </c>
      <c r="I15" s="12" t="s">
        <v>33</v>
      </c>
      <c r="J15" s="25"/>
      <c r="K15" s="174">
        <f>B7</f>
        <v>10</v>
      </c>
      <c r="L15" s="24">
        <f t="shared" si="1"/>
        <v>0</v>
      </c>
    </row>
    <row r="16" spans="1:13" x14ac:dyDescent="0.25">
      <c r="A16" s="12" t="s">
        <v>40</v>
      </c>
      <c r="B16" s="26"/>
      <c r="C16" s="2">
        <f>B7</f>
        <v>10</v>
      </c>
      <c r="D16" s="24">
        <f t="shared" si="2"/>
        <v>0</v>
      </c>
      <c r="I16" s="12" t="s">
        <v>33</v>
      </c>
      <c r="J16" s="25"/>
      <c r="K16" s="174">
        <f>B7</f>
        <v>10</v>
      </c>
      <c r="L16" s="24">
        <f t="shared" si="1"/>
        <v>0</v>
      </c>
    </row>
    <row r="17" spans="1:13" x14ac:dyDescent="0.25">
      <c r="A17" s="12" t="s">
        <v>36</v>
      </c>
      <c r="B17" s="26"/>
      <c r="C17" s="2">
        <f>B7</f>
        <v>10</v>
      </c>
      <c r="D17" s="24">
        <f t="shared" si="2"/>
        <v>0</v>
      </c>
      <c r="E17" s="63" t="s">
        <v>82</v>
      </c>
      <c r="I17" s="7"/>
      <c r="J17" s="2"/>
      <c r="K17" s="2"/>
      <c r="L17" s="6"/>
    </row>
    <row r="18" spans="1:13" ht="17.25" x14ac:dyDescent="0.25">
      <c r="A18" s="12" t="s">
        <v>41</v>
      </c>
      <c r="B18" s="25"/>
      <c r="C18" s="2">
        <f>B7</f>
        <v>10</v>
      </c>
      <c r="D18" s="24">
        <f t="shared" si="2"/>
        <v>0</v>
      </c>
      <c r="I18" s="37" t="s">
        <v>177</v>
      </c>
      <c r="J18" s="3" t="s">
        <v>25</v>
      </c>
      <c r="K18" s="3" t="s">
        <v>26</v>
      </c>
      <c r="L18" s="8" t="s">
        <v>39</v>
      </c>
    </row>
    <row r="19" spans="1:13" x14ac:dyDescent="0.25">
      <c r="A19" s="12" t="s">
        <v>33</v>
      </c>
      <c r="B19" s="25"/>
      <c r="C19" s="2">
        <f>B7</f>
        <v>10</v>
      </c>
      <c r="D19" s="24">
        <f t="shared" si="2"/>
        <v>0</v>
      </c>
      <c r="I19" s="12" t="s">
        <v>38</v>
      </c>
      <c r="J19" s="25"/>
      <c r="K19" s="174">
        <f>B7</f>
        <v>10</v>
      </c>
      <c r="L19" s="24">
        <f t="shared" ref="L19:L24" si="3">(J19/K19)</f>
        <v>0</v>
      </c>
      <c r="M19" s="63" t="s">
        <v>181</v>
      </c>
    </row>
    <row r="20" spans="1:13" x14ac:dyDescent="0.25">
      <c r="A20" s="39"/>
      <c r="B20" s="41"/>
      <c r="C20" s="14"/>
      <c r="D20" s="40"/>
      <c r="I20" s="12" t="s">
        <v>77</v>
      </c>
      <c r="J20" s="25"/>
      <c r="K20" s="174">
        <f>B7</f>
        <v>10</v>
      </c>
      <c r="L20" s="24">
        <f t="shared" si="3"/>
        <v>0</v>
      </c>
      <c r="M20" s="63" t="s">
        <v>182</v>
      </c>
    </row>
    <row r="21" spans="1:13" x14ac:dyDescent="0.25">
      <c r="A21" s="42" t="s">
        <v>172</v>
      </c>
      <c r="B21" s="43" t="s">
        <v>25</v>
      </c>
      <c r="C21" s="3" t="s">
        <v>26</v>
      </c>
      <c r="D21" s="44" t="s">
        <v>1</v>
      </c>
      <c r="I21" s="12" t="s">
        <v>40</v>
      </c>
      <c r="J21" s="25"/>
      <c r="K21" s="174">
        <f>B7</f>
        <v>10</v>
      </c>
      <c r="L21" s="24">
        <f t="shared" si="3"/>
        <v>0</v>
      </c>
    </row>
    <row r="22" spans="1:13" x14ac:dyDescent="0.25">
      <c r="A22" s="12" t="s">
        <v>76</v>
      </c>
      <c r="B22" s="31"/>
      <c r="C22" s="14">
        <f>B7</f>
        <v>10</v>
      </c>
      <c r="D22" s="24">
        <f t="shared" ref="D22:D27" si="4">(B22/C22)</f>
        <v>0</v>
      </c>
      <c r="I22" s="12" t="s">
        <v>36</v>
      </c>
      <c r="J22" s="25"/>
      <c r="K22" s="174">
        <f>B7</f>
        <v>10</v>
      </c>
      <c r="L22" s="24">
        <f t="shared" si="3"/>
        <v>0</v>
      </c>
      <c r="M22" s="63" t="s">
        <v>82</v>
      </c>
    </row>
    <row r="23" spans="1:13" x14ac:dyDescent="0.25">
      <c r="A23" s="12" t="s">
        <v>44</v>
      </c>
      <c r="B23" s="31"/>
      <c r="C23" s="14">
        <f>B7</f>
        <v>10</v>
      </c>
      <c r="D23" s="24">
        <f t="shared" si="4"/>
        <v>0</v>
      </c>
      <c r="I23" s="12" t="s">
        <v>41</v>
      </c>
      <c r="J23" s="25"/>
      <c r="K23" s="174">
        <f>B7</f>
        <v>10</v>
      </c>
      <c r="L23" s="24">
        <f t="shared" si="3"/>
        <v>0</v>
      </c>
    </row>
    <row r="24" spans="1:13" x14ac:dyDescent="0.25">
      <c r="A24" s="12" t="s">
        <v>43</v>
      </c>
      <c r="B24" s="31"/>
      <c r="C24" s="14">
        <f>B7</f>
        <v>10</v>
      </c>
      <c r="D24" s="24">
        <f t="shared" si="4"/>
        <v>0</v>
      </c>
      <c r="E24" s="63" t="s">
        <v>82</v>
      </c>
      <c r="I24" s="12" t="s">
        <v>33</v>
      </c>
      <c r="J24" s="25"/>
      <c r="K24" s="174">
        <f>B7</f>
        <v>10</v>
      </c>
      <c r="L24" s="24">
        <f t="shared" si="3"/>
        <v>0</v>
      </c>
    </row>
    <row r="25" spans="1:13" x14ac:dyDescent="0.25">
      <c r="A25" s="12" t="s">
        <v>42</v>
      </c>
      <c r="B25" s="31"/>
      <c r="C25" s="14">
        <f>B7</f>
        <v>10</v>
      </c>
      <c r="D25" s="24">
        <f t="shared" si="4"/>
        <v>0</v>
      </c>
      <c r="I25" s="12"/>
      <c r="J25" s="176"/>
      <c r="K25" s="2"/>
      <c r="L25" s="24"/>
    </row>
    <row r="26" spans="1:13" x14ac:dyDescent="0.25">
      <c r="A26" s="12" t="s">
        <v>33</v>
      </c>
      <c r="B26" s="31"/>
      <c r="C26" s="14">
        <f>B7</f>
        <v>10</v>
      </c>
      <c r="D26" s="24">
        <f t="shared" si="4"/>
        <v>0</v>
      </c>
      <c r="I26" s="42" t="s">
        <v>178</v>
      </c>
      <c r="J26" s="43" t="s">
        <v>25</v>
      </c>
      <c r="K26" s="3" t="s">
        <v>26</v>
      </c>
      <c r="L26" s="44" t="s">
        <v>1</v>
      </c>
    </row>
    <row r="27" spans="1:13" x14ac:dyDescent="0.25">
      <c r="A27" s="12" t="s">
        <v>33</v>
      </c>
      <c r="B27" s="31"/>
      <c r="C27" s="14">
        <f>B7</f>
        <v>10</v>
      </c>
      <c r="D27" s="24">
        <f t="shared" si="4"/>
        <v>0</v>
      </c>
      <c r="I27" s="12" t="s">
        <v>76</v>
      </c>
      <c r="J27" s="25"/>
      <c r="K27" s="174">
        <f>B7</f>
        <v>10</v>
      </c>
      <c r="L27" s="24">
        <f t="shared" ref="L27:L32" si="5">(J27/K27)</f>
        <v>0</v>
      </c>
    </row>
    <row r="28" spans="1:13" x14ac:dyDescent="0.25">
      <c r="A28" s="38"/>
      <c r="B28" s="2"/>
      <c r="C28" s="2"/>
      <c r="D28" s="6"/>
      <c r="I28" s="12" t="s">
        <v>44</v>
      </c>
      <c r="J28" s="25"/>
      <c r="K28" s="174">
        <f>B7</f>
        <v>10</v>
      </c>
      <c r="L28" s="24">
        <f t="shared" si="5"/>
        <v>0</v>
      </c>
    </row>
    <row r="29" spans="1:13" ht="17.25" x14ac:dyDescent="0.25">
      <c r="A29" s="37" t="s">
        <v>173</v>
      </c>
      <c r="B29" s="3" t="s">
        <v>25</v>
      </c>
      <c r="C29" s="3" t="s">
        <v>26</v>
      </c>
      <c r="D29" s="8" t="s">
        <v>39</v>
      </c>
      <c r="I29" s="12" t="s">
        <v>43</v>
      </c>
      <c r="J29" s="25"/>
      <c r="K29" s="174">
        <f>B7</f>
        <v>10</v>
      </c>
      <c r="L29" s="24">
        <f t="shared" si="5"/>
        <v>0</v>
      </c>
      <c r="M29" s="63" t="s">
        <v>82</v>
      </c>
    </row>
    <row r="30" spans="1:13" x14ac:dyDescent="0.25">
      <c r="A30" s="12" t="s">
        <v>38</v>
      </c>
      <c r="B30" s="25"/>
      <c r="C30" s="2">
        <f>B7</f>
        <v>10</v>
      </c>
      <c r="D30" s="24">
        <f t="shared" ref="D30:D35" si="6">(B30/C30)</f>
        <v>0</v>
      </c>
      <c r="E30" s="63" t="s">
        <v>181</v>
      </c>
      <c r="I30" s="12" t="s">
        <v>42</v>
      </c>
      <c r="J30" s="25"/>
      <c r="K30" s="174">
        <f>B7</f>
        <v>10</v>
      </c>
      <c r="L30" s="24">
        <f t="shared" si="5"/>
        <v>0</v>
      </c>
    </row>
    <row r="31" spans="1:13" x14ac:dyDescent="0.25">
      <c r="A31" s="12" t="s">
        <v>77</v>
      </c>
      <c r="B31" s="25"/>
      <c r="C31" s="2">
        <f>B7</f>
        <v>10</v>
      </c>
      <c r="D31" s="24">
        <f t="shared" si="6"/>
        <v>0</v>
      </c>
      <c r="E31" s="63" t="s">
        <v>182</v>
      </c>
      <c r="I31" s="12" t="s">
        <v>33</v>
      </c>
      <c r="J31" s="25"/>
      <c r="K31" s="174">
        <f>B7</f>
        <v>10</v>
      </c>
      <c r="L31" s="24">
        <f t="shared" si="5"/>
        <v>0</v>
      </c>
    </row>
    <row r="32" spans="1:13" x14ac:dyDescent="0.25">
      <c r="A32" s="12" t="s">
        <v>40</v>
      </c>
      <c r="B32" s="25"/>
      <c r="C32" s="2">
        <f>B7</f>
        <v>10</v>
      </c>
      <c r="D32" s="24">
        <f t="shared" si="6"/>
        <v>0</v>
      </c>
      <c r="I32" s="12" t="s">
        <v>33</v>
      </c>
      <c r="J32" s="25"/>
      <c r="K32" s="174">
        <f>B7</f>
        <v>10</v>
      </c>
      <c r="L32" s="24">
        <f t="shared" si="5"/>
        <v>0</v>
      </c>
    </row>
    <row r="33" spans="1:13" x14ac:dyDescent="0.25">
      <c r="A33" s="12" t="s">
        <v>36</v>
      </c>
      <c r="B33" s="25"/>
      <c r="C33" s="2">
        <f>B7</f>
        <v>10</v>
      </c>
      <c r="D33" s="24">
        <f t="shared" si="6"/>
        <v>0</v>
      </c>
      <c r="E33" s="63" t="s">
        <v>82</v>
      </c>
      <c r="I33" s="7"/>
      <c r="J33" s="2"/>
      <c r="K33" s="2"/>
      <c r="L33" s="6"/>
    </row>
    <row r="34" spans="1:13" ht="17.25" x14ac:dyDescent="0.25">
      <c r="A34" s="12" t="s">
        <v>41</v>
      </c>
      <c r="B34" s="25"/>
      <c r="C34" s="2">
        <f>B7</f>
        <v>10</v>
      </c>
      <c r="D34" s="24">
        <f t="shared" si="6"/>
        <v>0</v>
      </c>
      <c r="I34" s="37" t="s">
        <v>179</v>
      </c>
      <c r="J34" s="3" t="s">
        <v>25</v>
      </c>
      <c r="K34" s="3" t="s">
        <v>26</v>
      </c>
      <c r="L34" s="8" t="s">
        <v>39</v>
      </c>
    </row>
    <row r="35" spans="1:13" x14ac:dyDescent="0.25">
      <c r="A35" s="12" t="s">
        <v>33</v>
      </c>
      <c r="B35" s="25"/>
      <c r="C35" s="14">
        <f>B7</f>
        <v>10</v>
      </c>
      <c r="D35" s="24">
        <f t="shared" si="6"/>
        <v>0</v>
      </c>
      <c r="I35" s="12" t="s">
        <v>38</v>
      </c>
      <c r="J35" s="25"/>
      <c r="K35" s="174">
        <f>B7</f>
        <v>10</v>
      </c>
      <c r="L35" s="24">
        <f t="shared" ref="L35:L40" si="7">(J35/K35)</f>
        <v>0</v>
      </c>
      <c r="M35" s="63" t="s">
        <v>181</v>
      </c>
    </row>
    <row r="36" spans="1:13" x14ac:dyDescent="0.25">
      <c r="A36" s="39"/>
      <c r="B36" s="41"/>
      <c r="C36" s="14"/>
      <c r="D36" s="40"/>
      <c r="I36" s="12" t="s">
        <v>77</v>
      </c>
      <c r="J36" s="25"/>
      <c r="K36" s="174">
        <f>B7</f>
        <v>10</v>
      </c>
      <c r="L36" s="24">
        <f t="shared" si="7"/>
        <v>0</v>
      </c>
      <c r="M36" s="63" t="s">
        <v>182</v>
      </c>
    </row>
    <row r="37" spans="1:13" x14ac:dyDescent="0.25">
      <c r="A37" s="42" t="s">
        <v>174</v>
      </c>
      <c r="B37" s="43" t="s">
        <v>25</v>
      </c>
      <c r="C37" s="3" t="s">
        <v>26</v>
      </c>
      <c r="D37" s="44" t="s">
        <v>1</v>
      </c>
      <c r="I37" s="12" t="s">
        <v>40</v>
      </c>
      <c r="J37" s="25"/>
      <c r="K37" s="174">
        <f>B7</f>
        <v>10</v>
      </c>
      <c r="L37" s="24">
        <f t="shared" si="7"/>
        <v>0</v>
      </c>
    </row>
    <row r="38" spans="1:13" x14ac:dyDescent="0.25">
      <c r="A38" s="12" t="s">
        <v>76</v>
      </c>
      <c r="B38" s="31"/>
      <c r="C38" s="14">
        <f>B7</f>
        <v>10</v>
      </c>
      <c r="D38" s="24">
        <f t="shared" ref="D38:D43" si="8">(B38/C38)</f>
        <v>0</v>
      </c>
      <c r="I38" s="12" t="s">
        <v>36</v>
      </c>
      <c r="J38" s="25"/>
      <c r="K38" s="174">
        <f>B7</f>
        <v>10</v>
      </c>
      <c r="L38" s="24">
        <f t="shared" si="7"/>
        <v>0</v>
      </c>
      <c r="M38" s="63" t="s">
        <v>82</v>
      </c>
    </row>
    <row r="39" spans="1:13" x14ac:dyDescent="0.25">
      <c r="A39" s="12" t="s">
        <v>44</v>
      </c>
      <c r="B39" s="31"/>
      <c r="C39" s="14">
        <f>B7</f>
        <v>10</v>
      </c>
      <c r="D39" s="24">
        <f t="shared" si="8"/>
        <v>0</v>
      </c>
      <c r="I39" s="12" t="s">
        <v>41</v>
      </c>
      <c r="J39" s="25"/>
      <c r="K39" s="174">
        <f>B7</f>
        <v>10</v>
      </c>
      <c r="L39" s="24">
        <f t="shared" si="7"/>
        <v>0</v>
      </c>
    </row>
    <row r="40" spans="1:13" x14ac:dyDescent="0.25">
      <c r="A40" s="12" t="s">
        <v>43</v>
      </c>
      <c r="B40" s="31"/>
      <c r="C40" s="14">
        <f>B7</f>
        <v>10</v>
      </c>
      <c r="D40" s="24">
        <f t="shared" si="8"/>
        <v>0</v>
      </c>
      <c r="E40" s="63" t="s">
        <v>82</v>
      </c>
      <c r="I40" s="12" t="s">
        <v>33</v>
      </c>
      <c r="J40" s="25"/>
      <c r="K40" s="174">
        <f>B7</f>
        <v>10</v>
      </c>
      <c r="L40" s="24">
        <f t="shared" si="7"/>
        <v>0</v>
      </c>
    </row>
    <row r="41" spans="1:13" x14ac:dyDescent="0.25">
      <c r="A41" s="12" t="s">
        <v>42</v>
      </c>
      <c r="B41" s="31"/>
      <c r="C41" s="14">
        <f>B7</f>
        <v>10</v>
      </c>
      <c r="D41" s="24">
        <f t="shared" si="8"/>
        <v>0</v>
      </c>
      <c r="I41" s="12"/>
      <c r="J41" s="176"/>
      <c r="K41" s="2"/>
      <c r="L41" s="24"/>
    </row>
    <row r="42" spans="1:13" x14ac:dyDescent="0.25">
      <c r="A42" s="12" t="s">
        <v>33</v>
      </c>
      <c r="B42" s="31"/>
      <c r="C42" s="14">
        <f>B7</f>
        <v>10</v>
      </c>
      <c r="D42" s="24">
        <f t="shared" si="8"/>
        <v>0</v>
      </c>
      <c r="I42" s="42" t="s">
        <v>180</v>
      </c>
      <c r="J42" s="43" t="s">
        <v>25</v>
      </c>
      <c r="K42" s="3" t="s">
        <v>26</v>
      </c>
      <c r="L42" s="44" t="s">
        <v>1</v>
      </c>
    </row>
    <row r="43" spans="1:13" ht="15.75" thickBot="1" x14ac:dyDescent="0.3">
      <c r="A43" s="15" t="s">
        <v>33</v>
      </c>
      <c r="B43" s="46"/>
      <c r="C43" s="9">
        <f>B7</f>
        <v>10</v>
      </c>
      <c r="D43" s="47">
        <f t="shared" si="8"/>
        <v>0</v>
      </c>
      <c r="I43" s="12" t="s">
        <v>76</v>
      </c>
      <c r="J43" s="25"/>
      <c r="K43" s="174">
        <f>B7</f>
        <v>10</v>
      </c>
      <c r="L43" s="24">
        <f t="shared" ref="L43:L48" si="9">(J43/K43)</f>
        <v>0</v>
      </c>
    </row>
    <row r="44" spans="1:13" ht="15.75" thickBot="1" x14ac:dyDescent="0.3">
      <c r="I44" s="12" t="s">
        <v>44</v>
      </c>
      <c r="J44" s="25"/>
      <c r="K44" s="174">
        <f>B7</f>
        <v>10</v>
      </c>
      <c r="L44" s="24">
        <f t="shared" si="9"/>
        <v>0</v>
      </c>
    </row>
    <row r="45" spans="1:13" ht="15.75" thickBot="1" x14ac:dyDescent="0.3">
      <c r="A45" s="19" t="s">
        <v>31</v>
      </c>
      <c r="B45" s="16"/>
      <c r="C45" s="17"/>
      <c r="D45" s="123" t="e">
        <f>SUM(D10:D43,L3:L48)</f>
        <v>#DIV/0!</v>
      </c>
      <c r="I45" s="12" t="s">
        <v>43</v>
      </c>
      <c r="J45" s="25"/>
      <c r="K45" s="174">
        <f>B7</f>
        <v>10</v>
      </c>
      <c r="L45" s="24">
        <f t="shared" si="9"/>
        <v>0</v>
      </c>
      <c r="M45" s="63" t="s">
        <v>82</v>
      </c>
    </row>
    <row r="46" spans="1:13" x14ac:dyDescent="0.25">
      <c r="A46" s="36"/>
      <c r="I46" s="12" t="s">
        <v>42</v>
      </c>
      <c r="J46" s="25"/>
      <c r="K46" s="174">
        <f>B7</f>
        <v>10</v>
      </c>
      <c r="L46" s="24">
        <f t="shared" si="9"/>
        <v>0</v>
      </c>
    </row>
    <row r="47" spans="1:13" ht="15.75" x14ac:dyDescent="0.25">
      <c r="A47" s="21" t="s">
        <v>22</v>
      </c>
      <c r="I47" s="12" t="s">
        <v>33</v>
      </c>
      <c r="J47" s="25"/>
      <c r="K47" s="174">
        <f>B7</f>
        <v>10</v>
      </c>
      <c r="L47" s="24">
        <f t="shared" si="9"/>
        <v>0</v>
      </c>
    </row>
    <row r="48" spans="1:13" ht="15.75" thickBot="1" x14ac:dyDescent="0.3">
      <c r="A48" s="62" t="s">
        <v>124</v>
      </c>
      <c r="I48" s="15" t="s">
        <v>33</v>
      </c>
      <c r="J48" s="46"/>
      <c r="K48" s="175">
        <f>B7</f>
        <v>10</v>
      </c>
      <c r="L48" s="47">
        <f t="shared" si="9"/>
        <v>0</v>
      </c>
    </row>
    <row r="49" spans="1:1" x14ac:dyDescent="0.25">
      <c r="A49" s="62" t="s">
        <v>188</v>
      </c>
    </row>
  </sheetData>
  <mergeCells count="4">
    <mergeCell ref="A1:D1"/>
    <mergeCell ref="A3:B3"/>
    <mergeCell ref="A4:B4"/>
    <mergeCell ref="A5:B5"/>
  </mergeCells>
  <pageMargins left="0.7" right="0.7" top="0.75" bottom="0.75" header="0.3" footer="0.3"/>
  <pageSetup orientation="landscape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4"/>
  <sheetViews>
    <sheetView workbookViewId="0">
      <selection activeCell="J21" sqref="J21"/>
    </sheetView>
  </sheetViews>
  <sheetFormatPr defaultRowHeight="15" x14ac:dyDescent="0.25"/>
  <cols>
    <col min="1" max="1" width="27" customWidth="1"/>
    <col min="2" max="2" width="16.5703125" customWidth="1"/>
    <col min="3" max="3" width="14.42578125" customWidth="1"/>
    <col min="4" max="4" width="12.42578125" customWidth="1"/>
    <col min="5" max="5" width="14.28515625" customWidth="1"/>
    <col min="6" max="6" width="5.85546875" customWidth="1"/>
    <col min="8" max="8" width="21.140625" customWidth="1"/>
  </cols>
  <sheetData>
    <row r="1" spans="1:8" ht="19.5" thickBot="1" x14ac:dyDescent="0.35">
      <c r="A1" s="196" t="s">
        <v>49</v>
      </c>
      <c r="B1" s="197"/>
      <c r="C1" s="197"/>
      <c r="D1" s="197"/>
      <c r="E1" s="197"/>
      <c r="F1" s="197"/>
      <c r="G1" s="197"/>
      <c r="H1" s="198"/>
    </row>
    <row r="2" spans="1:8" ht="15.75" thickBot="1" x14ac:dyDescent="0.3">
      <c r="A2" s="49"/>
      <c r="B2" s="49"/>
      <c r="C2" s="49"/>
      <c r="D2" s="49"/>
    </row>
    <row r="3" spans="1:8" x14ac:dyDescent="0.25">
      <c r="A3" s="217" t="s">
        <v>74</v>
      </c>
      <c r="B3" s="218"/>
      <c r="C3" s="218"/>
      <c r="D3" s="218"/>
      <c r="E3" s="218"/>
      <c r="F3" s="218"/>
      <c r="G3" s="218"/>
      <c r="H3" s="219"/>
    </row>
    <row r="4" spans="1:8" ht="15.75" thickBot="1" x14ac:dyDescent="0.3">
      <c r="A4" s="220" t="s">
        <v>87</v>
      </c>
      <c r="B4" s="221"/>
      <c r="C4" s="221"/>
      <c r="D4" s="221"/>
      <c r="E4" s="221"/>
      <c r="F4" s="221"/>
      <c r="G4" s="221"/>
      <c r="H4" s="222"/>
    </row>
    <row r="5" spans="1:8" ht="15.75" thickBot="1" x14ac:dyDescent="0.3"/>
    <row r="6" spans="1:8" x14ac:dyDescent="0.25">
      <c r="A6" s="211" t="s">
        <v>150</v>
      </c>
      <c r="B6" s="226"/>
      <c r="C6" s="226"/>
      <c r="D6" s="226"/>
      <c r="E6" s="212"/>
    </row>
    <row r="7" spans="1:8" x14ac:dyDescent="0.25">
      <c r="A7" s="227" t="s">
        <v>148</v>
      </c>
      <c r="B7" s="228"/>
      <c r="C7" s="228"/>
      <c r="D7" s="228"/>
      <c r="E7" s="229"/>
    </row>
    <row r="8" spans="1:8" ht="15.75" thickBot="1" x14ac:dyDescent="0.3">
      <c r="A8" s="223" t="s">
        <v>147</v>
      </c>
      <c r="B8" s="224"/>
      <c r="C8" s="224"/>
      <c r="D8" s="224"/>
      <c r="E8" s="225"/>
    </row>
    <row r="9" spans="1:8" ht="15.75" thickBot="1" x14ac:dyDescent="0.3">
      <c r="A9" s="49"/>
      <c r="B9" s="49"/>
      <c r="C9" s="49"/>
      <c r="D9" s="49"/>
    </row>
    <row r="10" spans="1:8" x14ac:dyDescent="0.25">
      <c r="A10" s="55" t="s">
        <v>125</v>
      </c>
      <c r="B10" s="247"/>
      <c r="C10" s="248"/>
      <c r="D10" s="248"/>
      <c r="E10" s="249"/>
    </row>
    <row r="11" spans="1:8" x14ac:dyDescent="0.25">
      <c r="A11" s="7" t="s">
        <v>113</v>
      </c>
      <c r="B11" s="241"/>
      <c r="C11" s="242"/>
      <c r="D11" s="242"/>
      <c r="E11" s="243"/>
    </row>
    <row r="12" spans="1:8" x14ac:dyDescent="0.25">
      <c r="A12" s="7" t="s">
        <v>50</v>
      </c>
      <c r="B12" s="250"/>
      <c r="C12" s="251"/>
      <c r="D12" s="251"/>
      <c r="E12" s="252"/>
    </row>
    <row r="13" spans="1:8" x14ac:dyDescent="0.25">
      <c r="A13" s="7" t="s">
        <v>51</v>
      </c>
      <c r="B13" s="244"/>
      <c r="C13" s="245"/>
      <c r="D13" s="245"/>
      <c r="E13" s="246"/>
    </row>
    <row r="14" spans="1:8" ht="15.75" thickBot="1" x14ac:dyDescent="0.3">
      <c r="A14" s="56" t="s">
        <v>52</v>
      </c>
      <c r="B14" s="238"/>
      <c r="C14" s="239"/>
      <c r="D14" s="239"/>
      <c r="E14" s="240"/>
    </row>
    <row r="15" spans="1:8" ht="15.75" thickBot="1" x14ac:dyDescent="0.3">
      <c r="A15" s="49"/>
      <c r="B15" s="49"/>
    </row>
    <row r="16" spans="1:8" ht="45" x14ac:dyDescent="0.25">
      <c r="A16" s="143" t="s">
        <v>63</v>
      </c>
      <c r="B16" s="69" t="s">
        <v>65</v>
      </c>
      <c r="C16" s="69" t="s">
        <v>127</v>
      </c>
      <c r="D16" s="72" t="s">
        <v>130</v>
      </c>
    </row>
    <row r="17" spans="1:5" ht="15.75" thickBot="1" x14ac:dyDescent="0.3">
      <c r="A17" s="15" t="s">
        <v>18</v>
      </c>
      <c r="B17" s="71"/>
      <c r="C17" s="134"/>
      <c r="D17" s="117" t="e">
        <f>B17/C17</f>
        <v>#DIV/0!</v>
      </c>
    </row>
    <row r="18" spans="1:5" x14ac:dyDescent="0.25">
      <c r="A18" s="33"/>
      <c r="B18" s="59"/>
      <c r="D18" s="60"/>
    </row>
    <row r="19" spans="1:5" ht="15.75" thickBot="1" x14ac:dyDescent="0.3">
      <c r="A19" s="79"/>
      <c r="C19" s="49"/>
      <c r="D19" s="49"/>
    </row>
    <row r="20" spans="1:5" x14ac:dyDescent="0.25">
      <c r="A20" s="55" t="s">
        <v>125</v>
      </c>
      <c r="B20" s="253"/>
      <c r="C20" s="253"/>
      <c r="D20" s="253"/>
      <c r="E20" s="254"/>
    </row>
    <row r="21" spans="1:5" x14ac:dyDescent="0.25">
      <c r="A21" s="7" t="s">
        <v>113</v>
      </c>
      <c r="B21" s="255"/>
      <c r="C21" s="255"/>
      <c r="D21" s="255"/>
      <c r="E21" s="256"/>
    </row>
    <row r="22" spans="1:5" x14ac:dyDescent="0.25">
      <c r="A22" s="7" t="s">
        <v>50</v>
      </c>
      <c r="B22" s="257"/>
      <c r="C22" s="257"/>
      <c r="D22" s="257"/>
      <c r="E22" s="258"/>
    </row>
    <row r="23" spans="1:5" x14ac:dyDescent="0.25">
      <c r="A23" s="7" t="s">
        <v>51</v>
      </c>
      <c r="B23" s="257"/>
      <c r="C23" s="257"/>
      <c r="D23" s="257"/>
      <c r="E23" s="258"/>
    </row>
    <row r="24" spans="1:5" ht="15.75" thickBot="1" x14ac:dyDescent="0.3">
      <c r="A24" s="56" t="s">
        <v>52</v>
      </c>
      <c r="B24" s="259"/>
      <c r="C24" s="259"/>
      <c r="D24" s="259"/>
      <c r="E24" s="260"/>
    </row>
    <row r="25" spans="1:5" ht="15.75" thickBot="1" x14ac:dyDescent="0.3">
      <c r="A25" s="49"/>
      <c r="B25" s="49"/>
    </row>
    <row r="26" spans="1:5" ht="60.75" thickBot="1" x14ac:dyDescent="0.3">
      <c r="A26" s="143" t="s">
        <v>64</v>
      </c>
      <c r="B26" s="69" t="s">
        <v>131</v>
      </c>
      <c r="C26" s="69" t="s">
        <v>128</v>
      </c>
      <c r="D26" s="70" t="s">
        <v>129</v>
      </c>
    </row>
    <row r="27" spans="1:5" ht="15.75" thickBot="1" x14ac:dyDescent="0.3">
      <c r="A27" s="15" t="s">
        <v>18</v>
      </c>
      <c r="B27" s="46"/>
      <c r="C27" s="135">
        <f>'1. Program Info'!B18</f>
        <v>10</v>
      </c>
      <c r="D27" s="131">
        <f>B27/C27</f>
        <v>0</v>
      </c>
    </row>
    <row r="28" spans="1:5" x14ac:dyDescent="0.25">
      <c r="A28" s="33"/>
      <c r="B28" s="59"/>
      <c r="D28" s="60"/>
    </row>
    <row r="34" spans="2:2" x14ac:dyDescent="0.25">
      <c r="B34" s="59"/>
    </row>
  </sheetData>
  <mergeCells count="16">
    <mergeCell ref="A1:H1"/>
    <mergeCell ref="B20:E20"/>
    <mergeCell ref="B13:E13"/>
    <mergeCell ref="B14:E14"/>
    <mergeCell ref="B10:E10"/>
    <mergeCell ref="B11:E11"/>
    <mergeCell ref="B12:E12"/>
    <mergeCell ref="A7:E7"/>
    <mergeCell ref="B21:E21"/>
    <mergeCell ref="B22:E22"/>
    <mergeCell ref="B23:E23"/>
    <mergeCell ref="B24:E24"/>
    <mergeCell ref="A3:H3"/>
    <mergeCell ref="A4:H4"/>
    <mergeCell ref="A8:E8"/>
    <mergeCell ref="A6:E6"/>
  </mergeCells>
  <pageMargins left="0.7" right="0.7" top="0.75" bottom="0.75" header="0.3" footer="0.3"/>
  <pageSetup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4"/>
  <sheetViews>
    <sheetView workbookViewId="0">
      <selection activeCell="D29" sqref="D29"/>
    </sheetView>
  </sheetViews>
  <sheetFormatPr defaultRowHeight="15" x14ac:dyDescent="0.25"/>
  <cols>
    <col min="1" max="1" width="29.28515625" customWidth="1"/>
    <col min="2" max="2" width="16.5703125" customWidth="1"/>
    <col min="3" max="3" width="15.7109375" customWidth="1"/>
    <col min="4" max="4" width="24.42578125" customWidth="1"/>
    <col min="5" max="5" width="25.42578125" customWidth="1"/>
    <col min="6" max="6" width="36.85546875" customWidth="1"/>
    <col min="7" max="7" width="40.5703125" customWidth="1"/>
    <col min="8" max="8" width="6.7109375" customWidth="1"/>
    <col min="9" max="9" width="13.28515625" customWidth="1"/>
    <col min="10" max="10" width="14.42578125" customWidth="1"/>
  </cols>
  <sheetData>
    <row r="1" spans="1:8" ht="19.5" thickBot="1" x14ac:dyDescent="0.35">
      <c r="A1" s="196" t="s">
        <v>58</v>
      </c>
      <c r="B1" s="197"/>
      <c r="C1" s="197"/>
      <c r="D1" s="197"/>
      <c r="E1" s="197"/>
      <c r="F1" s="198"/>
    </row>
    <row r="2" spans="1:8" ht="15.75" thickBot="1" x14ac:dyDescent="0.3"/>
    <row r="3" spans="1:8" x14ac:dyDescent="0.25">
      <c r="A3" s="230" t="s">
        <v>150</v>
      </c>
      <c r="B3" s="231"/>
      <c r="C3" s="49"/>
      <c r="D3" s="10" t="s">
        <v>75</v>
      </c>
      <c r="E3" s="234"/>
      <c r="F3" s="235"/>
    </row>
    <row r="4" spans="1:8" x14ac:dyDescent="0.25">
      <c r="A4" s="236" t="s">
        <v>147</v>
      </c>
      <c r="B4" s="237"/>
      <c r="C4" s="49"/>
      <c r="D4" s="11" t="s">
        <v>189</v>
      </c>
      <c r="E4" s="83" t="s">
        <v>70</v>
      </c>
      <c r="F4" s="80" t="s">
        <v>71</v>
      </c>
    </row>
    <row r="5" spans="1:8" ht="15.75" thickBot="1" x14ac:dyDescent="0.3">
      <c r="A5" s="232" t="s">
        <v>149</v>
      </c>
      <c r="B5" s="233"/>
      <c r="C5" s="115"/>
      <c r="D5" s="74" t="s">
        <v>72</v>
      </c>
      <c r="E5" s="82" t="s">
        <v>70</v>
      </c>
      <c r="F5" s="81" t="s">
        <v>71</v>
      </c>
      <c r="G5" s="62" t="s">
        <v>163</v>
      </c>
    </row>
    <row r="6" spans="1:8" ht="15.75" thickBot="1" x14ac:dyDescent="0.3">
      <c r="C6" s="49"/>
      <c r="G6" s="62"/>
    </row>
    <row r="7" spans="1:8" ht="17.25" x14ac:dyDescent="0.25">
      <c r="A7" s="55" t="s">
        <v>135</v>
      </c>
      <c r="B7" s="141"/>
      <c r="C7" s="115"/>
      <c r="D7" s="10" t="s">
        <v>60</v>
      </c>
      <c r="E7" s="169" t="s">
        <v>61</v>
      </c>
      <c r="F7" s="160"/>
      <c r="G7" s="168" t="s">
        <v>68</v>
      </c>
      <c r="H7" s="62" t="s">
        <v>165</v>
      </c>
    </row>
    <row r="8" spans="1:8" ht="18" thickBot="1" x14ac:dyDescent="0.3">
      <c r="A8" s="56" t="s">
        <v>156</v>
      </c>
      <c r="B8" s="142"/>
      <c r="D8" s="76" t="s">
        <v>160</v>
      </c>
      <c r="E8" s="75" t="s">
        <v>167</v>
      </c>
      <c r="F8" s="75" t="s">
        <v>62</v>
      </c>
      <c r="G8" s="77" t="s">
        <v>81</v>
      </c>
    </row>
    <row r="9" spans="1:8" ht="15.75" thickBot="1" x14ac:dyDescent="0.3">
      <c r="D9" s="7" t="s">
        <v>164</v>
      </c>
      <c r="E9" s="170">
        <f>B13*E23</f>
        <v>0</v>
      </c>
      <c r="F9" s="164"/>
      <c r="G9" s="166"/>
    </row>
    <row r="10" spans="1:8" x14ac:dyDescent="0.25">
      <c r="A10" s="10" t="s">
        <v>59</v>
      </c>
      <c r="B10" s="132"/>
      <c r="D10" s="167" t="s">
        <v>161</v>
      </c>
      <c r="E10" s="172"/>
      <c r="F10" s="164"/>
      <c r="G10" s="166"/>
    </row>
    <row r="11" spans="1:8" x14ac:dyDescent="0.25">
      <c r="A11" s="7" t="s">
        <v>137</v>
      </c>
      <c r="B11" s="61">
        <f>'1. Program Info'!C21</f>
        <v>300</v>
      </c>
      <c r="D11" s="167" t="s">
        <v>161</v>
      </c>
      <c r="E11" s="172"/>
      <c r="F11" s="164"/>
      <c r="G11" s="166"/>
    </row>
    <row r="12" spans="1:8" x14ac:dyDescent="0.25">
      <c r="A12" s="7" t="s">
        <v>133</v>
      </c>
      <c r="B12" s="61">
        <f>'2. Individual Student Fees'!B49</f>
        <v>0</v>
      </c>
      <c r="D12" s="167" t="s">
        <v>161</v>
      </c>
      <c r="E12" s="172"/>
      <c r="F12" s="164"/>
      <c r="G12" s="166"/>
    </row>
    <row r="13" spans="1:8" ht="18" thickBot="1" x14ac:dyDescent="0.3">
      <c r="A13" s="7" t="s">
        <v>136</v>
      </c>
      <c r="B13" s="139">
        <f>'1. Program Info'!C33-(B11+B12)</f>
        <v>-300</v>
      </c>
      <c r="D13" s="7" t="s">
        <v>162</v>
      </c>
      <c r="E13" s="172"/>
      <c r="F13" s="164"/>
      <c r="G13" s="166"/>
    </row>
    <row r="14" spans="1:8" ht="16.5" thickTop="1" thickBot="1" x14ac:dyDescent="0.3">
      <c r="A14" s="56" t="s">
        <v>134</v>
      </c>
      <c r="B14" s="140">
        <f>SUM(B11:B13)</f>
        <v>0</v>
      </c>
      <c r="D14" s="7" t="s">
        <v>162</v>
      </c>
      <c r="E14" s="172"/>
      <c r="F14" s="164"/>
      <c r="G14" s="166"/>
    </row>
    <row r="15" spans="1:8" x14ac:dyDescent="0.25">
      <c r="D15" s="7" t="s">
        <v>162</v>
      </c>
      <c r="E15" s="172"/>
      <c r="F15" s="164"/>
      <c r="G15" s="166"/>
    </row>
    <row r="16" spans="1:8" ht="16.5" thickBot="1" x14ac:dyDescent="0.3">
      <c r="A16" s="21" t="s">
        <v>22</v>
      </c>
      <c r="D16" s="56" t="s">
        <v>183</v>
      </c>
      <c r="E16" s="162">
        <f>SUM(E9:E15)</f>
        <v>0</v>
      </c>
      <c r="F16" s="178"/>
      <c r="G16" s="179"/>
    </row>
    <row r="17" spans="1:7" x14ac:dyDescent="0.25">
      <c r="A17" s="62" t="s">
        <v>157</v>
      </c>
    </row>
    <row r="18" spans="1:7" x14ac:dyDescent="0.25">
      <c r="A18" s="62" t="s">
        <v>138</v>
      </c>
    </row>
    <row r="19" spans="1:7" x14ac:dyDescent="0.25">
      <c r="A19" s="62" t="s">
        <v>139</v>
      </c>
    </row>
    <row r="21" spans="1:7" ht="15.75" thickBot="1" x14ac:dyDescent="0.3"/>
    <row r="22" spans="1:7" x14ac:dyDescent="0.25">
      <c r="D22" s="10" t="s">
        <v>79</v>
      </c>
      <c r="E22" s="4"/>
      <c r="F22" s="4" t="s">
        <v>80</v>
      </c>
      <c r="G22" s="5" t="s">
        <v>126</v>
      </c>
    </row>
    <row r="23" spans="1:7" x14ac:dyDescent="0.25">
      <c r="D23" s="7" t="s">
        <v>78</v>
      </c>
      <c r="E23" s="165"/>
      <c r="F23" s="170">
        <f>'2. Individual Student Fees'!B49</f>
        <v>0</v>
      </c>
      <c r="G23" s="171">
        <f>E23*F23</f>
        <v>0</v>
      </c>
    </row>
    <row r="24" spans="1:7" ht="15.75" thickBot="1" x14ac:dyDescent="0.3">
      <c r="D24" s="56" t="s">
        <v>166</v>
      </c>
      <c r="E24" s="161"/>
      <c r="F24" s="162">
        <f>F23</f>
        <v>0</v>
      </c>
      <c r="G24" s="163">
        <f>E24*F24</f>
        <v>0</v>
      </c>
    </row>
  </sheetData>
  <mergeCells count="5">
    <mergeCell ref="A3:B3"/>
    <mergeCell ref="A5:B5"/>
    <mergeCell ref="A1:F1"/>
    <mergeCell ref="E3:F3"/>
    <mergeCell ref="A4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1. Program Info</vt:lpstr>
      <vt:lpstr>2. Individual Student Fees</vt:lpstr>
      <vt:lpstr>3. Shared Group Expenses</vt:lpstr>
      <vt:lpstr>4. Director Fees</vt:lpstr>
      <vt:lpstr>5. International Airfare</vt:lpstr>
      <vt:lpstr>6. Payment Breakdown</vt:lpstr>
      <vt:lpstr>'2. Individual Student Fees'!Total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jpr40</dc:creator>
  <cp:lastModifiedBy>Campbell, Annika</cp:lastModifiedBy>
  <cp:lastPrinted>2016-07-19T16:48:14Z</cp:lastPrinted>
  <dcterms:created xsi:type="dcterms:W3CDTF">2014-09-22T19:04:36Z</dcterms:created>
  <dcterms:modified xsi:type="dcterms:W3CDTF">2025-03-12T16:34:32Z</dcterms:modified>
</cp:coreProperties>
</file>